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11340" windowHeight="6540"/>
  </bookViews>
  <sheets>
    <sheet name="GENERALE" sheetId="3" r:id="rId1"/>
    <sheet name="SCUOLA MEDIA" sheetId="2" r:id="rId2"/>
    <sheet name="INFANZIA-PRIMARIA" sheetId="1" r:id="rId3"/>
  </sheets>
  <calcPr calcId="125725"/>
</workbook>
</file>

<file path=xl/calcChain.xml><?xml version="1.0" encoding="utf-8"?>
<calcChain xmlns="http://schemas.openxmlformats.org/spreadsheetml/2006/main">
  <c r="A13" i="1"/>
  <c r="N14"/>
  <c r="N32"/>
  <c r="N36"/>
  <c r="O63" i="2"/>
  <c r="N84"/>
  <c r="I84"/>
  <c r="H84"/>
  <c r="G84"/>
  <c r="F84"/>
  <c r="N80" i="1"/>
  <c r="O33" i="2"/>
  <c r="N37" i="1"/>
  <c r="N35"/>
  <c r="N34"/>
  <c r="O20" i="2"/>
  <c r="O19"/>
  <c r="N19" i="1"/>
  <c r="N18"/>
  <c r="N17"/>
  <c r="O48" i="2" l="1"/>
  <c r="N62" i="1"/>
  <c r="O80" i="2"/>
  <c r="O79"/>
  <c r="O78"/>
  <c r="N87" i="1"/>
  <c r="O64" i="2"/>
  <c r="N77" i="1"/>
  <c r="N76"/>
  <c r="N73"/>
  <c r="O47" i="2"/>
  <c r="N44" i="1"/>
  <c r="O31" i="2"/>
  <c r="O30"/>
  <c r="N31" i="1"/>
  <c r="O16" i="2"/>
  <c r="O15"/>
  <c r="N21" i="1"/>
  <c r="N20"/>
  <c r="A11"/>
  <c r="A12" s="1"/>
  <c r="N11"/>
  <c r="N89"/>
  <c r="A30"/>
  <c r="A31" s="1"/>
  <c r="O32" i="2"/>
  <c r="O35"/>
  <c r="O22"/>
  <c r="O18"/>
  <c r="N79" i="1"/>
  <c r="N51"/>
  <c r="N50"/>
  <c r="N49"/>
  <c r="N48"/>
  <c r="N46"/>
  <c r="O21" i="2"/>
  <c r="A32" i="1" l="1"/>
  <c r="A33" s="1"/>
  <c r="A34" s="1"/>
  <c r="A35" s="1"/>
  <c r="A36" s="1"/>
  <c r="A37" s="1"/>
  <c r="A14"/>
  <c r="A15" s="1"/>
  <c r="O46" i="2"/>
  <c r="I71"/>
  <c r="G71"/>
  <c r="F71"/>
  <c r="O77"/>
  <c r="N78" i="1"/>
  <c r="O67" i="2"/>
  <c r="O70"/>
  <c r="O66"/>
  <c r="O68"/>
  <c r="O61"/>
  <c r="N63" i="1"/>
  <c r="N23"/>
  <c r="N22"/>
  <c r="O17" i="2"/>
  <c r="O81"/>
  <c r="N74" i="1"/>
  <c r="O62" i="2"/>
  <c r="A16" i="1" l="1"/>
  <c r="A17" s="1"/>
  <c r="A62" i="2"/>
  <c r="A63" s="1"/>
  <c r="A64" s="1"/>
  <c r="A65" s="1"/>
  <c r="A66" s="1"/>
  <c r="A67" s="1"/>
  <c r="A68" s="1"/>
  <c r="A69" s="1"/>
  <c r="A70" s="1"/>
  <c r="N30" i="1"/>
  <c r="A18" l="1"/>
  <c r="A19" s="1"/>
  <c r="A20" s="1"/>
  <c r="A21" s="1"/>
  <c r="A22" s="1"/>
  <c r="A23" s="1"/>
  <c r="A24" s="1"/>
  <c r="A25" s="1"/>
  <c r="N43"/>
  <c r="I54" i="2"/>
  <c r="O44"/>
  <c r="O42"/>
  <c r="O76" l="1"/>
  <c r="O45"/>
  <c r="M68" i="1"/>
  <c r="I68"/>
  <c r="H68"/>
  <c r="G68"/>
  <c r="N75"/>
  <c r="N64"/>
  <c r="N47"/>
  <c r="N45"/>
  <c r="N33"/>
  <c r="N16"/>
  <c r="N15"/>
  <c r="N13"/>
  <c r="N42"/>
  <c r="A86"/>
  <c r="A87" s="1"/>
  <c r="A88" s="1"/>
  <c r="A89" s="1"/>
  <c r="A90" s="1"/>
  <c r="A74" i="2"/>
  <c r="A75" s="1"/>
  <c r="A76" s="1"/>
  <c r="A77" s="1"/>
  <c r="N71"/>
  <c r="H71"/>
  <c r="A71" i="1"/>
  <c r="A72" s="1"/>
  <c r="A73" s="1"/>
  <c r="A74" s="1"/>
  <c r="A75" s="1"/>
  <c r="A76" s="1"/>
  <c r="A77" s="1"/>
  <c r="A78" s="1"/>
  <c r="A79" s="1"/>
  <c r="A80" s="1"/>
  <c r="A81" s="1"/>
  <c r="A82" s="1"/>
  <c r="A61"/>
  <c r="A62" s="1"/>
  <c r="A63" s="1"/>
  <c r="A64" s="1"/>
  <c r="A65" s="1"/>
  <c r="A66" s="1"/>
  <c r="A67" s="1"/>
  <c r="O49" i="2"/>
  <c r="N52" i="1"/>
  <c r="A41"/>
  <c r="A42" s="1"/>
  <c r="A43" s="1"/>
  <c r="A44" s="1"/>
  <c r="A45" s="1"/>
  <c r="A46" s="1"/>
  <c r="A47" s="1"/>
  <c r="A48" s="1"/>
  <c r="A49" s="1"/>
  <c r="A50" s="1"/>
  <c r="A51" s="1"/>
  <c r="A52" s="1"/>
  <c r="A40" i="2"/>
  <c r="A41" s="1"/>
  <c r="A42" s="1"/>
  <c r="A43" s="1"/>
  <c r="A44" s="1"/>
  <c r="A45" s="1"/>
  <c r="A46" s="1"/>
  <c r="A29"/>
  <c r="A30" s="1"/>
  <c r="A31" s="1"/>
  <c r="A32" s="1"/>
  <c r="A33" s="1"/>
  <c r="A34" s="1"/>
  <c r="A35" s="1"/>
  <c r="A36" s="1"/>
  <c r="N12" i="1"/>
  <c r="A12" i="2"/>
  <c r="A13" s="1"/>
  <c r="A14" s="1"/>
  <c r="A15" s="1"/>
  <c r="A16" s="1"/>
  <c r="A17" s="1"/>
  <c r="A18" s="1"/>
  <c r="O14"/>
  <c r="N67" i="1"/>
  <c r="H83"/>
  <c r="H38"/>
  <c r="N25"/>
  <c r="O65" i="2"/>
  <c r="N82" i="1"/>
  <c r="O50" i="2"/>
  <c r="N24" i="1"/>
  <c r="N10"/>
  <c r="H26"/>
  <c r="H53"/>
  <c r="H91"/>
  <c r="N28"/>
  <c r="N29"/>
  <c r="N40"/>
  <c r="N41"/>
  <c r="N60"/>
  <c r="N61"/>
  <c r="N65"/>
  <c r="N66"/>
  <c r="N70"/>
  <c r="N71"/>
  <c r="N72"/>
  <c r="N81"/>
  <c r="N85"/>
  <c r="N86"/>
  <c r="N88"/>
  <c r="N90"/>
  <c r="M26"/>
  <c r="M38"/>
  <c r="M53"/>
  <c r="M83"/>
  <c r="M91"/>
  <c r="I26"/>
  <c r="I38"/>
  <c r="I53"/>
  <c r="I83"/>
  <c r="I91"/>
  <c r="G26"/>
  <c r="G38"/>
  <c r="G53"/>
  <c r="G83"/>
  <c r="G91"/>
  <c r="F26"/>
  <c r="F38"/>
  <c r="F53"/>
  <c r="F68"/>
  <c r="F83"/>
  <c r="F91"/>
  <c r="O28" i="2"/>
  <c r="O29"/>
  <c r="O34"/>
  <c r="O36"/>
  <c r="O69"/>
  <c r="O73"/>
  <c r="O74"/>
  <c r="O75"/>
  <c r="O82"/>
  <c r="O83"/>
  <c r="O39"/>
  <c r="O40"/>
  <c r="O41"/>
  <c r="O43"/>
  <c r="O51"/>
  <c r="O52"/>
  <c r="O53"/>
  <c r="O11"/>
  <c r="O12"/>
  <c r="O13"/>
  <c r="O23"/>
  <c r="O24"/>
  <c r="O25"/>
  <c r="H54"/>
  <c r="H26"/>
  <c r="H37"/>
  <c r="G26"/>
  <c r="F26"/>
  <c r="N26"/>
  <c r="N37"/>
  <c r="N54"/>
  <c r="I26"/>
  <c r="I37"/>
  <c r="G37"/>
  <c r="G54"/>
  <c r="F37"/>
  <c r="F54"/>
  <c r="A19" l="1"/>
  <c r="A21" s="1"/>
  <c r="A22" s="1"/>
  <c r="A23" s="1"/>
  <c r="A24" s="1"/>
  <c r="A25" s="1"/>
  <c r="A20"/>
  <c r="A78"/>
  <c r="A79" s="1"/>
  <c r="A80" s="1"/>
  <c r="A81" s="1"/>
  <c r="A82" s="1"/>
  <c r="A83" s="1"/>
  <c r="A47"/>
  <c r="A48" s="1"/>
  <c r="A49" s="1"/>
  <c r="A50" s="1"/>
  <c r="A51" s="1"/>
  <c r="A52" s="1"/>
  <c r="A53" s="1"/>
  <c r="O37"/>
  <c r="L17" i="3" s="1"/>
  <c r="N91" i="1"/>
  <c r="L39" i="3" s="1"/>
  <c r="O71" i="2"/>
  <c r="L31" i="3" s="1"/>
  <c r="O84" i="2"/>
  <c r="L37" i="3" s="1"/>
  <c r="N86" i="2"/>
  <c r="N89" s="1"/>
  <c r="H86"/>
  <c r="H89" s="1"/>
  <c r="O54"/>
  <c r="L23" i="3" s="1"/>
  <c r="O26" i="2"/>
  <c r="L11" i="3" s="1"/>
  <c r="M92" i="1"/>
  <c r="M94" s="1"/>
  <c r="N83"/>
  <c r="L33" i="3" s="1"/>
  <c r="N68" i="1"/>
  <c r="L27" i="3" s="1"/>
  <c r="N53" i="1"/>
  <c r="L25" i="3" s="1"/>
  <c r="N26" i="1"/>
  <c r="L13" i="3" s="1"/>
  <c r="G92" i="1"/>
  <c r="G94" s="1"/>
  <c r="N38"/>
  <c r="L19" i="3" s="1"/>
  <c r="F86" i="2"/>
  <c r="F89" s="1"/>
  <c r="F92" i="1"/>
  <c r="F94" s="1"/>
  <c r="I92"/>
  <c r="I94" s="1"/>
  <c r="H92"/>
  <c r="H94" s="1"/>
  <c r="G86" i="2"/>
  <c r="G89" s="1"/>
  <c r="I86"/>
  <c r="I89" s="1"/>
  <c r="H95" i="1" l="1"/>
  <c r="L15" i="3"/>
  <c r="G95" i="1"/>
  <c r="M95"/>
  <c r="I95"/>
  <c r="F95"/>
  <c r="L35" i="3"/>
  <c r="L29"/>
  <c r="L21"/>
  <c r="L9"/>
  <c r="O86" i="2"/>
  <c r="N92" i="1"/>
  <c r="N95" l="1"/>
  <c r="L42" i="3"/>
</calcChain>
</file>

<file path=xl/sharedStrings.xml><?xml version="1.0" encoding="utf-8"?>
<sst xmlns="http://schemas.openxmlformats.org/spreadsheetml/2006/main" count="321" uniqueCount="126">
  <si>
    <t>PROGETTI</t>
  </si>
  <si>
    <t>TIPO PROGETTI</t>
  </si>
  <si>
    <t>TOTALE</t>
  </si>
  <si>
    <t>COMUNE DI MARONE</t>
  </si>
  <si>
    <t xml:space="preserve">TOTALE COMUNE DI MARONE  </t>
  </si>
  <si>
    <t>COMUNE DI ZONE</t>
  </si>
  <si>
    <t>COMUNE DI MONTE ISOLA</t>
  </si>
  <si>
    <t>COMUNE DI SULZANO</t>
  </si>
  <si>
    <t xml:space="preserve">TOTALE COMUNE DI SULZANO  </t>
  </si>
  <si>
    <t>COMUNE DI SALE MARASINO</t>
  </si>
  <si>
    <t>IL DIRETTORE DEI SERVIZI GENERALI ED AMMINISTRATIVI</t>
  </si>
  <si>
    <t>Pasquale Secli</t>
  </si>
  <si>
    <t>A02 - Fun. didattico generale</t>
  </si>
  <si>
    <t>FINANZIAMENTO ENTI LOCALI E LORO DESTINAZIONE</t>
  </si>
  <si>
    <t>A01 -  Fun. Ammv.o generale</t>
  </si>
  <si>
    <t>ISTITUTO COMPRENSIVO "L. EINAUDI" - SALE MARASINO</t>
  </si>
  <si>
    <t>A01 - Fun. Amm.vo generale</t>
  </si>
  <si>
    <t>SCUOLA SECONDARIA DI PRIMO GRADO</t>
  </si>
  <si>
    <t>SCUOLA PRIMARIA E DELL'INFANZIA</t>
  </si>
  <si>
    <t>ISTITUTO COMPRENSIVO "L. EIANAUDI" - SALE MARASINO</t>
  </si>
  <si>
    <t>Scuola secondaria di primo grado</t>
  </si>
  <si>
    <t>Scuola primaria</t>
  </si>
  <si>
    <t>Scuola dell'infanzia</t>
  </si>
  <si>
    <t>TOTALE GENERALE</t>
  </si>
  <si>
    <t>A04 - Spese d'investimento</t>
  </si>
  <si>
    <t>A01                          FUNZ.TO                              AMM.VO                     GENERALE</t>
  </si>
  <si>
    <t>A02                            FUNZ.TO DIDATTICO GENERALE</t>
  </si>
  <si>
    <t>A03                                    SPESE DI PERSONALE</t>
  </si>
  <si>
    <t>A04                              SPESE DI INVESTIMENTO</t>
  </si>
  <si>
    <t>A03 - Spese di personale</t>
  </si>
  <si>
    <t>Pagina 1 di 5</t>
  </si>
  <si>
    <t>Pagina 2 di 5</t>
  </si>
  <si>
    <t>Pagina 3 di 5</t>
  </si>
  <si>
    <t>Pagina 4 di 5</t>
  </si>
  <si>
    <t>Pagina 5 di 5</t>
  </si>
  <si>
    <t>Contributo per acquisto materiale per fotocopiatrice</t>
  </si>
  <si>
    <t>Contributo per acquisto materiale uso didattico</t>
  </si>
  <si>
    <t>Concorso letterario Bertani T.</t>
  </si>
  <si>
    <t>Scuole aperte - Laboratorio musicale</t>
  </si>
  <si>
    <t xml:space="preserve">Funzionamento amministrativo </t>
  </si>
  <si>
    <t>Funzionamento didattico</t>
  </si>
  <si>
    <t>Contributo funzioni miste</t>
  </si>
  <si>
    <t xml:space="preserve">                         FUNZ.TO                              AMM.VO                     GENERALE</t>
  </si>
  <si>
    <t xml:space="preserve">                          FUNZ.TO DIDATTICO GENERALE</t>
  </si>
  <si>
    <t>Contributo per alunni diversamente abili</t>
  </si>
  <si>
    <t>Funzionamento amministrativo e didattico</t>
  </si>
  <si>
    <t>TOTALE COMUNE DI MONTE ISOLA</t>
  </si>
  <si>
    <t xml:space="preserve">TOTALE COMUNE DI MONTE ISOLA </t>
  </si>
  <si>
    <t>TOTALE COMUNE DI SALE MARASINO</t>
  </si>
  <si>
    <t>Contributo per attrezzature e sussidi didatiche</t>
  </si>
  <si>
    <t>Amico libro</t>
  </si>
  <si>
    <t>Concorso letterario Bertani Tiziana</t>
  </si>
  <si>
    <t>Star bene a scuola</t>
  </si>
  <si>
    <t>TOTALE COMUNE SULZANO</t>
  </si>
  <si>
    <t>TOTALE COMUNE ZONE</t>
  </si>
  <si>
    <t>Fondi per acquisto materiali di pulizia e pronto soccorso</t>
  </si>
  <si>
    <t>Contributo per attrezzature e sussidi didattici</t>
  </si>
  <si>
    <t xml:space="preserve">TOTALE COMUNE DI ZONE  </t>
  </si>
  <si>
    <t>Valutazione digitale</t>
  </si>
  <si>
    <t>Orientamento</t>
  </si>
  <si>
    <t>Giochi sportivi</t>
  </si>
  <si>
    <t>Madrelingua inglese (English for every body)</t>
  </si>
  <si>
    <t>Opera domani</t>
  </si>
  <si>
    <t>Scambio culturale con la Polonia</t>
  </si>
  <si>
    <t>Attrezzature informatiche</t>
  </si>
  <si>
    <t>Balliamo insieme</t>
  </si>
  <si>
    <t>Funzionamento amministrativo</t>
  </si>
  <si>
    <t>Contributo per acquisto lampade per la LIM</t>
  </si>
  <si>
    <t>Scuola di scacchi classi prime</t>
  </si>
  <si>
    <t>Scuola di scacchi classi seconde</t>
  </si>
  <si>
    <t>Muoviamoci bene</t>
  </si>
  <si>
    <t>Legalità</t>
  </si>
  <si>
    <t>Nazzazione</t>
  </si>
  <si>
    <t>Interventi tecnici laboratorio informatica</t>
  </si>
  <si>
    <t xml:space="preserve">P4 - English for every body </t>
  </si>
  <si>
    <t xml:space="preserve">P04 - English for every body </t>
  </si>
  <si>
    <t>Ripetitori WI-FI e Casse acustiche</t>
  </si>
  <si>
    <t>Scacchi</t>
  </si>
  <si>
    <t>Recupero potenziamento</t>
  </si>
  <si>
    <t>Strumento a scuola</t>
  </si>
  <si>
    <t>Legalita</t>
  </si>
  <si>
    <t>Laboratorio olio</t>
  </si>
  <si>
    <t>Smaile and drama</t>
  </si>
  <si>
    <t>Acquisto strumento musicale</t>
  </si>
  <si>
    <t xml:space="preserve"> FINANZIAMENTI ENTI LOCALI PER E.F. 2017 NELL'AMBITO DEI PIANI "DIRITTO ALLO STUDIO" 2016/2017</t>
  </si>
  <si>
    <t>Allegato n. 2 relazione  programma annuale esercizio finanziario 2017</t>
  </si>
  <si>
    <t>Allegato n. 2 relazione programma annuale esercizio finanziario 2017</t>
  </si>
  <si>
    <t>Totale piano diritto allo studio a.s. 2016/2017</t>
  </si>
  <si>
    <t>Scuola di scacchi classi terze</t>
  </si>
  <si>
    <t>Scuola di scacchi classi quarte</t>
  </si>
  <si>
    <t>Una storia in musica classi prime</t>
  </si>
  <si>
    <t>Una storia in musica classi seconde</t>
  </si>
  <si>
    <t>Una storia in musica classi terze</t>
  </si>
  <si>
    <t>Lampade per LIM</t>
  </si>
  <si>
    <t>Panche per palestra</t>
  </si>
  <si>
    <t>A spasso nell'universo</t>
  </si>
  <si>
    <t>Laboratorio di teatro</t>
  </si>
  <si>
    <t>Giocoyoga</t>
  </si>
  <si>
    <t>Laboratorio artistico</t>
  </si>
  <si>
    <t>Emozioni in gioco</t>
  </si>
  <si>
    <t>Teatro - Emozioni in scena</t>
  </si>
  <si>
    <t>Teatro - Dire fare teatrare</t>
  </si>
  <si>
    <t>Einaudi's Band</t>
  </si>
  <si>
    <t>Concorso musicale</t>
  </si>
  <si>
    <t>Sport a scuola</t>
  </si>
  <si>
    <t>Sulla scia di Christo</t>
  </si>
  <si>
    <t>Psicomotricità</t>
  </si>
  <si>
    <t>Progetto musica</t>
  </si>
  <si>
    <t>Corso di inglese</t>
  </si>
  <si>
    <t>Sale Marasino, 7 dicembre 2016</t>
  </si>
  <si>
    <t>Sale Marasino, 7.12.2016</t>
  </si>
  <si>
    <t>P02 - Progetto orientamento</t>
  </si>
  <si>
    <t xml:space="preserve">P03 - English for every body </t>
  </si>
  <si>
    <t>P05 - Concorso letterario Bertani T,</t>
  </si>
  <si>
    <t>P04 - Laboratorio musicale</t>
  </si>
  <si>
    <t>P6                      PROGETTI PRIMARIA                     DI                        MARONE</t>
  </si>
  <si>
    <t>P7                      PROGETTI PRIMARIA                     DI                                    MONTE ISOLA</t>
  </si>
  <si>
    <t>P08                                     PROGETTI PRIMARIA                     DI SALE MARASINO</t>
  </si>
  <si>
    <t>P09                                    PROGETTI INFANZIA                     DI SALE MARASINO</t>
  </si>
  <si>
    <t xml:space="preserve">P10                                                    PROGETTI PRIMARIA                           DI SULZANO </t>
  </si>
  <si>
    <t xml:space="preserve">P11  PROGETTI PRIMARIA DI ZONE                          </t>
  </si>
  <si>
    <t>Musicoterapia</t>
  </si>
  <si>
    <t>TOT. FINANZ.TO GEN.LE ENTI LOCALI A.S. 2016/2017 PER  E. F. 2017 SCUOLA SECONDARIA DI PRIMO GRADO</t>
  </si>
  <si>
    <t>Narrazione</t>
  </si>
  <si>
    <t>TOT. FINANZ.TO GEN.LE ENTI LOCALI PER A.S. 2016/2017                                E. F. 2017 SCUOLA PRIMARIA E DELL'INFANZIA</t>
  </si>
  <si>
    <t>TOT. FINANZ.TO GEN.LE ENTI LOCALI PER A.S. 2016/2017   ESERCIZIO FINANZIARIO  2017</t>
  </si>
</sst>
</file>

<file path=xl/styles.xml><?xml version="1.0" encoding="utf-8"?>
<styleSheet xmlns="http://schemas.openxmlformats.org/spreadsheetml/2006/main">
  <numFmts count="5">
    <numFmt numFmtId="41" formatCode="_-* #,##0_-;\-* #,##0_-;_-* &quot;-&quot;_-;_-@_-"/>
    <numFmt numFmtId="164" formatCode="[$€-2]\ #,##0.00"/>
    <numFmt numFmtId="165" formatCode="_-[$€-2]\ * #,##0.00_-;\-[$€-2]\ * #,##0.00_-;_-[$€-2]\ * &quot;-&quot;??_-"/>
    <numFmt numFmtId="166" formatCode="_-* #,##0.00_-;\-* #,##0.00_-;_-* &quot;-&quot;_-;_-@_-"/>
    <numFmt numFmtId="167" formatCode="[$€-2]\ #,##0.00;\-[$€-2]\ #,##0.00"/>
  </numFmts>
  <fonts count="23">
    <font>
      <sz val="10"/>
      <name val="Arial"/>
    </font>
    <font>
      <sz val="10"/>
      <name val="Arial"/>
      <family val="2"/>
    </font>
    <font>
      <b/>
      <sz val="12"/>
      <name val="Tahoma"/>
      <family val="2"/>
    </font>
    <font>
      <sz val="10"/>
      <name val="Tahoma"/>
      <family val="2"/>
    </font>
    <font>
      <sz val="12"/>
      <name val="Tahoma"/>
      <family val="2"/>
    </font>
    <font>
      <b/>
      <sz val="10"/>
      <name val="Tahoma"/>
      <family val="2"/>
    </font>
    <font>
      <sz val="6"/>
      <name val="Tahoma"/>
      <family val="2"/>
    </font>
    <font>
      <b/>
      <sz val="9"/>
      <name val="Tahoma"/>
      <family val="2"/>
    </font>
    <font>
      <sz val="9"/>
      <name val="Tahoma"/>
      <family val="2"/>
    </font>
    <font>
      <b/>
      <i/>
      <sz val="12"/>
      <name val="Tahoma"/>
      <family val="2"/>
    </font>
    <font>
      <b/>
      <sz val="9.5"/>
      <name val="Tahoma"/>
      <family val="2"/>
    </font>
    <font>
      <b/>
      <sz val="14"/>
      <name val="Tahoma"/>
      <family val="2"/>
    </font>
    <font>
      <b/>
      <sz val="15"/>
      <name val="Tahoma"/>
      <family val="2"/>
    </font>
    <font>
      <b/>
      <i/>
      <sz val="14"/>
      <name val="Tahoma"/>
      <family val="2"/>
    </font>
    <font>
      <sz val="14"/>
      <name val="Tahoma"/>
      <family val="2"/>
    </font>
    <font>
      <b/>
      <i/>
      <sz val="15"/>
      <name val="Tahoma"/>
      <family val="2"/>
    </font>
    <font>
      <sz val="15"/>
      <name val="Tahoma"/>
      <family val="2"/>
    </font>
    <font>
      <sz val="10"/>
      <color theme="0"/>
      <name val="Tahoma"/>
      <family val="2"/>
    </font>
    <font>
      <sz val="9"/>
      <color theme="0"/>
      <name val="Tahoma"/>
      <family val="2"/>
    </font>
    <font>
      <b/>
      <sz val="22"/>
      <name val="Tahoma"/>
      <family val="2"/>
    </font>
    <font>
      <b/>
      <sz val="25"/>
      <name val="Tahoma"/>
      <family val="2"/>
    </font>
    <font>
      <b/>
      <sz val="18"/>
      <name val="Tahoma"/>
      <family val="2"/>
    </font>
    <font>
      <b/>
      <sz val="11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22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165" fontId="3" fillId="0" borderId="0" xfId="1" applyFont="1" applyAlignment="1">
      <alignment horizontal="center"/>
    </xf>
    <xf numFmtId="0" fontId="3" fillId="0" borderId="0" xfId="0" applyFont="1" applyAlignment="1">
      <alignment horizontal="left"/>
    </xf>
    <xf numFmtId="164" fontId="5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9" fillId="0" borderId="0" xfId="0" applyFont="1" applyAlignment="1"/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2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1" xfId="2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164" fontId="5" fillId="2" borderId="1" xfId="2" applyNumberFormat="1" applyFont="1" applyFill="1" applyBorder="1" applyAlignment="1">
      <alignment horizontal="center" vertical="center"/>
    </xf>
    <xf numFmtId="167" fontId="3" fillId="0" borderId="1" xfId="2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7" fontId="3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1" xfId="2" applyNumberFormat="1" applyFont="1" applyFill="1" applyBorder="1" applyAlignment="1">
      <alignment horizontal="center" vertical="center"/>
    </xf>
    <xf numFmtId="164" fontId="3" fillId="0" borderId="1" xfId="2" applyNumberFormat="1" applyFont="1" applyBorder="1" applyAlignment="1">
      <alignment horizontal="center" vertical="center"/>
    </xf>
    <xf numFmtId="164" fontId="7" fillId="2" borderId="1" xfId="2" applyNumberFormat="1" applyFont="1" applyFill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14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/>
    </xf>
    <xf numFmtId="164" fontId="9" fillId="0" borderId="0" xfId="0" applyNumberFormat="1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164" fontId="3" fillId="0" borderId="2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164" fontId="5" fillId="0" borderId="2" xfId="2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shrinkToFit="1"/>
    </xf>
    <xf numFmtId="164" fontId="5" fillId="0" borderId="0" xfId="2" applyNumberFormat="1" applyFont="1" applyFill="1" applyBorder="1" applyAlignment="1">
      <alignment horizontal="center" vertical="center"/>
    </xf>
    <xf numFmtId="164" fontId="7" fillId="0" borderId="0" xfId="2" applyNumberFormat="1" applyFont="1" applyFill="1" applyBorder="1" applyAlignment="1">
      <alignment horizontal="center" vertical="center"/>
    </xf>
    <xf numFmtId="164" fontId="7" fillId="2" borderId="3" xfId="2" applyNumberFormat="1" applyFont="1" applyFill="1" applyBorder="1" applyAlignment="1">
      <alignment horizontal="center" vertical="center"/>
    </xf>
    <xf numFmtId="164" fontId="5" fillId="2" borderId="3" xfId="2" applyNumberFormat="1" applyFont="1" applyFill="1" applyBorder="1" applyAlignment="1">
      <alignment horizontal="center" vertical="center"/>
    </xf>
    <xf numFmtId="0" fontId="3" fillId="0" borderId="0" xfId="0" applyFont="1" applyAlignment="1">
      <alignment wrapText="1"/>
    </xf>
    <xf numFmtId="164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Alignment="1"/>
    <xf numFmtId="164" fontId="3" fillId="3" borderId="1" xfId="0" applyNumberFormat="1" applyFont="1" applyFill="1" applyBorder="1" applyAlignment="1">
      <alignment horizontal="center" vertical="center"/>
    </xf>
    <xf numFmtId="167" fontId="3" fillId="3" borderId="1" xfId="0" applyNumberFormat="1" applyFont="1" applyFill="1" applyBorder="1" applyAlignment="1">
      <alignment horizontal="center" vertical="center"/>
    </xf>
    <xf numFmtId="164" fontId="3" fillId="3" borderId="1" xfId="2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7" fontId="3" fillId="0" borderId="4" xfId="0" applyNumberFormat="1" applyFont="1" applyFill="1" applyBorder="1" applyAlignment="1">
      <alignment horizontal="center" vertical="center"/>
    </xf>
    <xf numFmtId="167" fontId="3" fillId="0" borderId="4" xfId="2" applyNumberFormat="1" applyFont="1" applyFill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164" fontId="5" fillId="0" borderId="4" xfId="2" applyNumberFormat="1" applyFont="1" applyBorder="1" applyAlignment="1">
      <alignment horizontal="center" vertical="center"/>
    </xf>
    <xf numFmtId="167" fontId="5" fillId="2" borderId="3" xfId="2" applyNumberFormat="1" applyFont="1" applyFill="1" applyBorder="1" applyAlignment="1">
      <alignment horizontal="center" vertical="center"/>
    </xf>
    <xf numFmtId="164" fontId="3" fillId="0" borderId="4" xfId="0" applyNumberFormat="1" applyFont="1" applyFill="1" applyBorder="1" applyAlignment="1">
      <alignment horizontal="center" vertical="center"/>
    </xf>
    <xf numFmtId="164" fontId="3" fillId="0" borderId="4" xfId="2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4" fontId="2" fillId="4" borderId="5" xfId="2" applyNumberFormat="1" applyFont="1" applyFill="1" applyBorder="1" applyAlignment="1">
      <alignment horizontal="center" vertical="center" shrinkToFit="1"/>
    </xf>
    <xf numFmtId="4" fontId="2" fillId="4" borderId="6" xfId="2" applyNumberFormat="1" applyFont="1" applyFill="1" applyBorder="1" applyAlignment="1">
      <alignment horizontal="center" vertical="center" shrinkToFit="1"/>
    </xf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164" fontId="17" fillId="10" borderId="0" xfId="0" applyNumberFormat="1" applyFont="1" applyFill="1" applyAlignment="1">
      <alignment horizontal="center"/>
    </xf>
    <xf numFmtId="0" fontId="17" fillId="10" borderId="0" xfId="0" applyFont="1" applyFill="1" applyAlignment="1">
      <alignment horizontal="left"/>
    </xf>
    <xf numFmtId="164" fontId="18" fillId="0" borderId="0" xfId="2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164" fontId="3" fillId="10" borderId="4" xfId="0" applyNumberFormat="1" applyFont="1" applyFill="1" applyBorder="1" applyAlignment="1">
      <alignment horizontal="center" vertical="center"/>
    </xf>
    <xf numFmtId="164" fontId="3" fillId="10" borderId="4" xfId="2" applyNumberFormat="1" applyFont="1" applyFill="1" applyBorder="1" applyAlignment="1">
      <alignment horizontal="center" vertical="center"/>
    </xf>
    <xf numFmtId="164" fontId="5" fillId="10" borderId="4" xfId="0" applyNumberFormat="1" applyFont="1" applyFill="1" applyBorder="1" applyAlignment="1">
      <alignment horizontal="center" vertical="center"/>
    </xf>
    <xf numFmtId="164" fontId="3" fillId="10" borderId="1" xfId="0" applyNumberFormat="1" applyFont="1" applyFill="1" applyBorder="1" applyAlignment="1">
      <alignment horizontal="center" vertical="center"/>
    </xf>
    <xf numFmtId="164" fontId="3" fillId="10" borderId="1" xfId="2" applyNumberFormat="1" applyFont="1" applyFill="1" applyBorder="1" applyAlignment="1">
      <alignment horizontal="center" vertical="center"/>
    </xf>
    <xf numFmtId="164" fontId="5" fillId="10" borderId="1" xfId="0" applyNumberFormat="1" applyFont="1" applyFill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19" fillId="0" borderId="0" xfId="0" applyFont="1" applyAlignment="1">
      <alignment horizontal="center"/>
    </xf>
    <xf numFmtId="164" fontId="9" fillId="9" borderId="1" xfId="0" applyNumberFormat="1" applyFont="1" applyFill="1" applyBorder="1" applyAlignment="1">
      <alignment horizontal="center" vertical="center"/>
    </xf>
    <xf numFmtId="0" fontId="15" fillId="9" borderId="1" xfId="0" applyFont="1" applyFill="1" applyBorder="1" applyAlignment="1">
      <alignment horizontal="left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16" fillId="2" borderId="1" xfId="0" applyFont="1" applyFill="1" applyBorder="1" applyAlignment="1">
      <alignment horizontal="left" vertical="center"/>
    </xf>
    <xf numFmtId="0" fontId="15" fillId="8" borderId="1" xfId="0" applyFont="1" applyFill="1" applyBorder="1" applyAlignment="1">
      <alignment horizontal="left" vertical="center"/>
    </xf>
    <xf numFmtId="164" fontId="9" fillId="8" borderId="1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4" fontId="9" fillId="4" borderId="1" xfId="0" applyNumberFormat="1" applyFont="1" applyFill="1" applyBorder="1" applyAlignment="1">
      <alignment horizontal="center" vertical="center"/>
    </xf>
    <xf numFmtId="0" fontId="15" fillId="6" borderId="1" xfId="0" applyFont="1" applyFill="1" applyBorder="1" applyAlignment="1">
      <alignment horizontal="left" vertical="center"/>
    </xf>
    <xf numFmtId="0" fontId="15" fillId="7" borderId="1" xfId="0" applyFont="1" applyFill="1" applyBorder="1" applyAlignment="1">
      <alignment horizontal="left" vertical="center"/>
    </xf>
    <xf numFmtId="0" fontId="15" fillId="4" borderId="1" xfId="0" applyFont="1" applyFill="1" applyBorder="1" applyAlignment="1">
      <alignment horizontal="left" vertical="center"/>
    </xf>
    <xf numFmtId="164" fontId="9" fillId="7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15" fillId="5" borderId="1" xfId="0" applyFont="1" applyFill="1" applyBorder="1" applyAlignment="1">
      <alignment horizontal="left" vertical="center"/>
    </xf>
    <xf numFmtId="164" fontId="9" fillId="5" borderId="6" xfId="0" applyNumberFormat="1" applyFont="1" applyFill="1" applyBorder="1" applyAlignment="1">
      <alignment horizontal="center" vertical="center"/>
    </xf>
    <xf numFmtId="164" fontId="9" fillId="6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right"/>
    </xf>
    <xf numFmtId="0" fontId="5" fillId="9" borderId="1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right"/>
    </xf>
    <xf numFmtId="0" fontId="3" fillId="0" borderId="1" xfId="0" applyFont="1" applyBorder="1" applyAlignment="1">
      <alignment horizontal="left" vertical="center" shrinkToFit="1"/>
    </xf>
    <xf numFmtId="0" fontId="8" fillId="0" borderId="1" xfId="0" applyFont="1" applyBorder="1" applyAlignment="1">
      <alignment horizontal="left" vertical="center" shrinkToFit="1"/>
    </xf>
    <xf numFmtId="0" fontId="8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5" fillId="9" borderId="8" xfId="0" applyFont="1" applyFill="1" applyBorder="1" applyAlignment="1">
      <alignment horizontal="center" vertical="center"/>
    </xf>
    <xf numFmtId="0" fontId="5" fillId="9" borderId="9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shrinkToFit="1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left" vertical="center" shrinkToFit="1"/>
    </xf>
    <xf numFmtId="0" fontId="3" fillId="0" borderId="8" xfId="0" applyFont="1" applyBorder="1" applyAlignment="1">
      <alignment horizontal="left" vertical="center" shrinkToFit="1"/>
    </xf>
    <xf numFmtId="0" fontId="3" fillId="0" borderId="9" xfId="0" applyFont="1" applyBorder="1" applyAlignment="1">
      <alignment horizontal="left" vertical="center" shrinkToFit="1"/>
    </xf>
    <xf numFmtId="0" fontId="3" fillId="0" borderId="4" xfId="0" applyFont="1" applyBorder="1" applyAlignment="1">
      <alignment horizontal="left" vertical="center" shrinkToFit="1"/>
    </xf>
    <xf numFmtId="0" fontId="3" fillId="0" borderId="4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164" fontId="3" fillId="2" borderId="7" xfId="0" applyNumberFormat="1" applyFont="1" applyFill="1" applyBorder="1" applyAlignment="1">
      <alignment horizontal="center" vertical="center"/>
    </xf>
    <xf numFmtId="164" fontId="3" fillId="2" borderId="8" xfId="0" applyNumberFormat="1" applyFont="1" applyFill="1" applyBorder="1" applyAlignment="1">
      <alignment horizontal="center" vertical="center"/>
    </xf>
    <xf numFmtId="164" fontId="3" fillId="2" borderId="9" xfId="0" applyNumberFormat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166" fontId="2" fillId="6" borderId="15" xfId="2" applyNumberFormat="1" applyFont="1" applyFill="1" applyBorder="1" applyAlignment="1">
      <alignment horizontal="center" vertical="center" shrinkToFit="1"/>
    </xf>
    <xf numFmtId="166" fontId="2" fillId="6" borderId="16" xfId="2" applyNumberFormat="1" applyFont="1" applyFill="1" applyBorder="1" applyAlignment="1">
      <alignment horizontal="center" vertical="center" shrinkToFit="1"/>
    </xf>
    <xf numFmtId="2" fontId="2" fillId="6" borderId="13" xfId="2" applyNumberFormat="1" applyFont="1" applyFill="1" applyBorder="1" applyAlignment="1">
      <alignment horizontal="center" vertical="center" shrinkToFit="1"/>
    </xf>
    <xf numFmtId="2" fontId="2" fillId="6" borderId="14" xfId="2" applyNumberFormat="1" applyFont="1" applyFill="1" applyBorder="1" applyAlignment="1">
      <alignment horizontal="center" vertical="center" shrinkToFit="1"/>
    </xf>
    <xf numFmtId="0" fontId="10" fillId="6" borderId="17" xfId="0" applyFont="1" applyFill="1" applyBorder="1" applyAlignment="1">
      <alignment horizontal="center" vertical="center" wrapText="1"/>
    </xf>
    <xf numFmtId="0" fontId="10" fillId="6" borderId="18" xfId="0" applyFont="1" applyFill="1" applyBorder="1" applyAlignment="1">
      <alignment horizontal="center" vertical="center" wrapText="1"/>
    </xf>
    <xf numFmtId="0" fontId="10" fillId="6" borderId="19" xfId="0" applyFont="1" applyFill="1" applyBorder="1" applyAlignment="1">
      <alignment horizontal="center" vertical="center" wrapText="1"/>
    </xf>
    <xf numFmtId="0" fontId="10" fillId="6" borderId="20" xfId="0" applyFont="1" applyFill="1" applyBorder="1" applyAlignment="1">
      <alignment horizontal="center" vertical="center" wrapText="1"/>
    </xf>
    <xf numFmtId="0" fontId="10" fillId="6" borderId="21" xfId="0" applyFont="1" applyFill="1" applyBorder="1" applyAlignment="1">
      <alignment horizontal="center" vertical="center" wrapText="1"/>
    </xf>
    <xf numFmtId="0" fontId="10" fillId="6" borderId="22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shrinkToFit="1"/>
    </xf>
    <xf numFmtId="0" fontId="4" fillId="6" borderId="14" xfId="0" applyFont="1" applyFill="1" applyBorder="1" applyAlignment="1">
      <alignment horizontal="center" shrinkToFit="1"/>
    </xf>
    <xf numFmtId="166" fontId="2" fillId="6" borderId="13" xfId="2" applyNumberFormat="1" applyFont="1" applyFill="1" applyBorder="1" applyAlignment="1">
      <alignment horizontal="center" vertical="center" shrinkToFit="1"/>
    </xf>
    <xf numFmtId="166" fontId="2" fillId="6" borderId="14" xfId="2" applyNumberFormat="1" applyFont="1" applyFill="1" applyBorder="1" applyAlignment="1">
      <alignment horizontal="center" vertical="center" shrinkToFit="1"/>
    </xf>
    <xf numFmtId="0" fontId="8" fillId="0" borderId="7" xfId="0" applyFont="1" applyBorder="1" applyAlignment="1">
      <alignment horizontal="left" vertical="center" shrinkToFit="1"/>
    </xf>
    <xf numFmtId="0" fontId="8" fillId="0" borderId="8" xfId="0" applyFont="1" applyBorder="1" applyAlignment="1">
      <alignment horizontal="left" vertical="center" shrinkToFit="1"/>
    </xf>
    <xf numFmtId="0" fontId="8" fillId="0" borderId="9" xfId="0" applyFont="1" applyBorder="1" applyAlignment="1">
      <alignment horizontal="left" vertical="center" shrinkToFit="1"/>
    </xf>
    <xf numFmtId="0" fontId="5" fillId="2" borderId="7" xfId="0" applyFont="1" applyFill="1" applyBorder="1" applyAlignment="1">
      <alignment horizontal="left" vertical="center" shrinkToFit="1"/>
    </xf>
    <xf numFmtId="0" fontId="5" fillId="2" borderId="8" xfId="0" applyFont="1" applyFill="1" applyBorder="1" applyAlignment="1">
      <alignment horizontal="left" vertical="center" shrinkToFit="1"/>
    </xf>
    <xf numFmtId="0" fontId="5" fillId="2" borderId="9" xfId="0" applyFont="1" applyFill="1" applyBorder="1" applyAlignment="1">
      <alignment horizontal="left" vertical="center" shrinkToFit="1"/>
    </xf>
    <xf numFmtId="0" fontId="4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9" borderId="7" xfId="0" applyFont="1" applyFill="1" applyBorder="1" applyAlignment="1">
      <alignment horizontal="center" vertical="center"/>
    </xf>
    <xf numFmtId="164" fontId="7" fillId="6" borderId="6" xfId="2" applyNumberFormat="1" applyFont="1" applyFill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10" fillId="4" borderId="27" xfId="0" applyFont="1" applyFill="1" applyBorder="1" applyAlignment="1">
      <alignment horizontal="center" vertical="center" wrapText="1" shrinkToFit="1"/>
    </xf>
    <xf numFmtId="0" fontId="10" fillId="4" borderId="28" xfId="0" applyFont="1" applyFill="1" applyBorder="1" applyAlignment="1">
      <alignment horizontal="center" vertical="center" wrapText="1" shrinkToFit="1"/>
    </xf>
    <xf numFmtId="0" fontId="10" fillId="4" borderId="5" xfId="0" applyFont="1" applyFill="1" applyBorder="1" applyAlignment="1">
      <alignment horizontal="center" vertical="center" wrapText="1" shrinkToFit="1"/>
    </xf>
    <xf numFmtId="0" fontId="8" fillId="0" borderId="4" xfId="0" applyFont="1" applyBorder="1" applyAlignment="1">
      <alignment horizontal="left" vertical="center" shrinkToFit="1"/>
    </xf>
    <xf numFmtId="0" fontId="3" fillId="6" borderId="17" xfId="0" applyFont="1" applyFill="1" applyBorder="1" applyAlignment="1">
      <alignment horizontal="center" vertical="center"/>
    </xf>
    <xf numFmtId="0" fontId="3" fillId="6" borderId="18" xfId="0" applyFont="1" applyFill="1" applyBorder="1" applyAlignment="1">
      <alignment horizontal="center" vertical="center"/>
    </xf>
    <xf numFmtId="0" fontId="3" fillId="6" borderId="20" xfId="0" applyFont="1" applyFill="1" applyBorder="1" applyAlignment="1">
      <alignment horizontal="center" vertical="center"/>
    </xf>
    <xf numFmtId="0" fontId="3" fillId="6" borderId="21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4" fontId="4" fillId="4" borderId="6" xfId="0" applyNumberFormat="1" applyFont="1" applyFill="1" applyBorder="1" applyAlignment="1">
      <alignment horizontal="center" vertical="center" shrinkToFi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shrinkToFit="1"/>
    </xf>
    <xf numFmtId="0" fontId="8" fillId="10" borderId="1" xfId="0" applyFont="1" applyFill="1" applyBorder="1" applyAlignment="1">
      <alignment horizontal="left" vertical="center" shrinkToFi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23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  <xf numFmtId="0" fontId="3" fillId="0" borderId="2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5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 shrinkToFit="1"/>
    </xf>
    <xf numFmtId="0" fontId="5" fillId="2" borderId="11" xfId="0" applyFont="1" applyFill="1" applyBorder="1" applyAlignment="1">
      <alignment horizontal="left" vertical="center" shrinkToFit="1"/>
    </xf>
    <xf numFmtId="0" fontId="12" fillId="0" borderId="23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23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24" xfId="0" applyFont="1" applyBorder="1" applyAlignment="1">
      <alignment horizontal="center" vertical="center" wrapText="1"/>
    </xf>
  </cellXfs>
  <cellStyles count="3">
    <cellStyle name="Euro" xfId="1"/>
    <cellStyle name="Migliaia [0]" xfId="2" builtinId="6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9"/>
  </sheetPr>
  <dimension ref="A1:P60"/>
  <sheetViews>
    <sheetView tabSelected="1" topLeftCell="A26" zoomScaleNormal="100" workbookViewId="0">
      <selection activeCell="G51" sqref="G51"/>
    </sheetView>
  </sheetViews>
  <sheetFormatPr defaultRowHeight="12.75"/>
  <cols>
    <col min="1" max="4" width="9.140625" style="1"/>
    <col min="5" max="7" width="9.140625" style="2"/>
    <col min="8" max="11" width="9.140625" style="4"/>
    <col min="12" max="16384" width="9.140625" style="1"/>
  </cols>
  <sheetData>
    <row r="1" spans="1:15" ht="27">
      <c r="A1" s="82" t="s">
        <v>19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2" spans="1:15" ht="15">
      <c r="A2" s="91" t="s">
        <v>84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</row>
    <row r="4" spans="1:15" ht="30.75">
      <c r="A4" s="90" t="s">
        <v>23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</row>
    <row r="6" spans="1:15" ht="30" customHeight="1"/>
    <row r="7" spans="1:15" s="12" customFormat="1" ht="20.100000000000001" customHeight="1">
      <c r="E7" s="86" t="s">
        <v>85</v>
      </c>
      <c r="F7" s="86"/>
      <c r="G7" s="86"/>
      <c r="H7" s="86"/>
      <c r="I7" s="86"/>
      <c r="J7" s="86"/>
      <c r="K7" s="86"/>
      <c r="L7" s="86"/>
      <c r="M7" s="86"/>
      <c r="N7" s="86"/>
      <c r="O7" s="33"/>
    </row>
    <row r="8" spans="1:15" s="12" customFormat="1" ht="40.5" customHeight="1">
      <c r="E8" s="23"/>
      <c r="F8" s="23"/>
      <c r="G8" s="23"/>
      <c r="H8" s="24"/>
      <c r="I8" s="24"/>
      <c r="J8" s="24"/>
      <c r="K8" s="24"/>
    </row>
    <row r="9" spans="1:15" s="12" customFormat="1" ht="20.100000000000001" customHeight="1">
      <c r="A9" s="84" t="s">
        <v>3</v>
      </c>
      <c r="B9" s="84"/>
      <c r="C9" s="84"/>
      <c r="D9" s="84"/>
      <c r="E9" s="84"/>
      <c r="F9" s="84"/>
      <c r="G9" s="84"/>
      <c r="H9" s="84"/>
      <c r="I9" s="84"/>
      <c r="J9" s="37"/>
      <c r="K9" s="27"/>
      <c r="L9" s="83">
        <f>L11+L13</f>
        <v>22500</v>
      </c>
      <c r="M9" s="83"/>
      <c r="N9" s="83"/>
    </row>
    <row r="10" spans="1:15" s="12" customFormat="1" ht="20.100000000000001" customHeight="1">
      <c r="A10" s="25"/>
      <c r="B10" s="25"/>
      <c r="C10" s="25"/>
      <c r="D10" s="25"/>
      <c r="E10" s="26"/>
      <c r="F10" s="26"/>
      <c r="G10" s="26"/>
      <c r="H10" s="34"/>
      <c r="I10" s="34"/>
      <c r="J10" s="34"/>
      <c r="K10" s="27"/>
      <c r="L10" s="27"/>
      <c r="M10" s="27"/>
      <c r="N10" s="27"/>
    </row>
    <row r="11" spans="1:15" s="12" customFormat="1" ht="20.100000000000001" customHeight="1">
      <c r="A11" s="87" t="s">
        <v>20</v>
      </c>
      <c r="B11" s="87"/>
      <c r="C11" s="87"/>
      <c r="D11" s="87"/>
      <c r="E11" s="87"/>
      <c r="F11" s="87"/>
      <c r="G11" s="87"/>
      <c r="H11" s="87"/>
      <c r="I11" s="87"/>
      <c r="J11" s="38"/>
      <c r="K11" s="27"/>
      <c r="L11" s="85">
        <f>'SCUOLA MEDIA'!O26</f>
        <v>10800</v>
      </c>
      <c r="M11" s="85"/>
      <c r="N11" s="85"/>
    </row>
    <row r="12" spans="1:15" s="12" customFormat="1" ht="6" customHeight="1">
      <c r="A12" s="30"/>
      <c r="B12" s="30"/>
      <c r="C12" s="30"/>
      <c r="D12" s="30"/>
      <c r="E12" s="28"/>
      <c r="F12" s="28"/>
      <c r="G12" s="28"/>
      <c r="H12" s="34"/>
      <c r="I12" s="34"/>
      <c r="J12" s="34"/>
      <c r="K12" s="27"/>
      <c r="L12" s="29"/>
      <c r="M12" s="29"/>
      <c r="N12" s="29"/>
    </row>
    <row r="13" spans="1:15" s="12" customFormat="1" ht="20.100000000000001" customHeight="1">
      <c r="A13" s="87" t="s">
        <v>21</v>
      </c>
      <c r="B13" s="87"/>
      <c r="C13" s="87"/>
      <c r="D13" s="87"/>
      <c r="E13" s="87"/>
      <c r="F13" s="87"/>
      <c r="G13" s="87"/>
      <c r="H13" s="87"/>
      <c r="I13" s="87"/>
      <c r="J13" s="38"/>
      <c r="K13" s="27"/>
      <c r="L13" s="85">
        <f>'INFANZIA-PRIMARIA'!N26</f>
        <v>11700</v>
      </c>
      <c r="M13" s="85"/>
      <c r="N13" s="85"/>
    </row>
    <row r="14" spans="1:15" s="12" customFormat="1" ht="45" customHeight="1">
      <c r="A14" s="25"/>
      <c r="B14" s="25"/>
      <c r="C14" s="25"/>
      <c r="D14" s="25"/>
      <c r="E14" s="26"/>
      <c r="F14" s="26"/>
      <c r="G14" s="26"/>
      <c r="H14" s="34"/>
      <c r="I14" s="34"/>
      <c r="J14" s="34"/>
      <c r="K14" s="27"/>
      <c r="L14" s="27"/>
      <c r="M14" s="29"/>
      <c r="N14" s="27"/>
    </row>
    <row r="15" spans="1:15" s="12" customFormat="1" ht="20.100000000000001" customHeight="1">
      <c r="A15" s="88" t="s">
        <v>6</v>
      </c>
      <c r="B15" s="88"/>
      <c r="C15" s="88"/>
      <c r="D15" s="88"/>
      <c r="E15" s="88"/>
      <c r="F15" s="88"/>
      <c r="G15" s="88"/>
      <c r="H15" s="88"/>
      <c r="I15" s="88"/>
      <c r="J15" s="37"/>
      <c r="K15" s="27"/>
      <c r="L15" s="89">
        <f>L17+L19</f>
        <v>12415</v>
      </c>
      <c r="M15" s="89"/>
      <c r="N15" s="89"/>
    </row>
    <row r="16" spans="1:15" s="12" customFormat="1" ht="20.100000000000001" customHeight="1">
      <c r="A16" s="25"/>
      <c r="B16" s="25"/>
      <c r="C16" s="25"/>
      <c r="D16" s="25"/>
      <c r="E16" s="26"/>
      <c r="F16" s="26"/>
      <c r="G16" s="26"/>
      <c r="H16" s="34"/>
      <c r="I16" s="34"/>
      <c r="J16" s="34"/>
      <c r="K16" s="27"/>
      <c r="L16" s="27"/>
      <c r="M16" s="27"/>
      <c r="N16" s="27"/>
    </row>
    <row r="17" spans="1:14" s="12" customFormat="1" ht="20.100000000000001" customHeight="1">
      <c r="A17" s="87" t="s">
        <v>20</v>
      </c>
      <c r="B17" s="87"/>
      <c r="C17" s="87"/>
      <c r="D17" s="87"/>
      <c r="E17" s="87"/>
      <c r="F17" s="87"/>
      <c r="G17" s="87"/>
      <c r="H17" s="87"/>
      <c r="I17" s="87"/>
      <c r="J17" s="38"/>
      <c r="K17" s="27"/>
      <c r="L17" s="85">
        <f>'SCUOLA MEDIA'!O37</f>
        <v>5915</v>
      </c>
      <c r="M17" s="85"/>
      <c r="N17" s="85"/>
    </row>
    <row r="18" spans="1:14" s="12" customFormat="1" ht="6" customHeight="1">
      <c r="A18" s="30"/>
      <c r="B18" s="30"/>
      <c r="C18" s="30"/>
      <c r="D18" s="30"/>
      <c r="E18" s="28"/>
      <c r="F18" s="28"/>
      <c r="G18" s="28"/>
      <c r="H18" s="34"/>
      <c r="I18" s="34"/>
      <c r="J18" s="34"/>
      <c r="K18" s="27"/>
      <c r="L18" s="29"/>
      <c r="M18" s="29"/>
      <c r="N18" s="29"/>
    </row>
    <row r="19" spans="1:14" s="12" customFormat="1" ht="20.100000000000001" customHeight="1">
      <c r="A19" s="87" t="s">
        <v>21</v>
      </c>
      <c r="B19" s="87"/>
      <c r="C19" s="87"/>
      <c r="D19" s="87"/>
      <c r="E19" s="87"/>
      <c r="F19" s="87"/>
      <c r="G19" s="87"/>
      <c r="H19" s="87"/>
      <c r="I19" s="87"/>
      <c r="J19" s="38"/>
      <c r="K19" s="27"/>
      <c r="L19" s="85">
        <f>'INFANZIA-PRIMARIA'!N38</f>
        <v>6500</v>
      </c>
      <c r="M19" s="85"/>
      <c r="N19" s="85"/>
    </row>
    <row r="20" spans="1:14" s="12" customFormat="1" ht="45" customHeight="1">
      <c r="A20" s="25"/>
      <c r="B20" s="25"/>
      <c r="C20" s="25"/>
      <c r="D20" s="25"/>
      <c r="E20" s="26"/>
      <c r="F20" s="26"/>
      <c r="G20" s="26"/>
      <c r="H20" s="34"/>
      <c r="I20" s="34"/>
      <c r="J20" s="34"/>
      <c r="K20" s="27"/>
      <c r="L20" s="27"/>
      <c r="M20" s="29"/>
      <c r="N20" s="27"/>
    </row>
    <row r="21" spans="1:14" s="12" customFormat="1" ht="20.100000000000001" customHeight="1">
      <c r="A21" s="95" t="s">
        <v>9</v>
      </c>
      <c r="B21" s="95"/>
      <c r="C21" s="95"/>
      <c r="D21" s="95"/>
      <c r="E21" s="95"/>
      <c r="F21" s="95"/>
      <c r="G21" s="95"/>
      <c r="H21" s="95"/>
      <c r="I21" s="95"/>
      <c r="J21" s="37"/>
      <c r="K21" s="27"/>
      <c r="L21" s="92">
        <f>L23+L25+L27</f>
        <v>37624.229999999996</v>
      </c>
      <c r="M21" s="92"/>
      <c r="N21" s="92"/>
    </row>
    <row r="22" spans="1:14" s="12" customFormat="1" ht="20.100000000000001" customHeight="1">
      <c r="A22" s="25"/>
      <c r="B22" s="25"/>
      <c r="C22" s="25"/>
      <c r="D22" s="25"/>
      <c r="E22" s="26"/>
      <c r="F22" s="26"/>
      <c r="G22" s="26"/>
      <c r="H22" s="34"/>
      <c r="I22" s="34"/>
      <c r="J22" s="34"/>
      <c r="K22" s="27"/>
      <c r="L22" s="27"/>
      <c r="M22" s="27"/>
      <c r="N22" s="27"/>
    </row>
    <row r="23" spans="1:14" s="12" customFormat="1" ht="20.100000000000001" customHeight="1">
      <c r="A23" s="87" t="s">
        <v>20</v>
      </c>
      <c r="B23" s="87"/>
      <c r="C23" s="87"/>
      <c r="D23" s="87"/>
      <c r="E23" s="87"/>
      <c r="F23" s="87"/>
      <c r="G23" s="87"/>
      <c r="H23" s="87"/>
      <c r="I23" s="87"/>
      <c r="J23" s="38"/>
      <c r="K23" s="27"/>
      <c r="L23" s="85">
        <f>'SCUOLA MEDIA'!O54</f>
        <v>12514</v>
      </c>
      <c r="M23" s="85"/>
      <c r="N23" s="85"/>
    </row>
    <row r="24" spans="1:14" s="12" customFormat="1" ht="6" customHeight="1">
      <c r="A24" s="30"/>
      <c r="B24" s="30"/>
      <c r="C24" s="30"/>
      <c r="D24" s="30"/>
      <c r="E24" s="28"/>
      <c r="F24" s="28"/>
      <c r="G24" s="28"/>
      <c r="H24" s="34"/>
      <c r="I24" s="34"/>
      <c r="J24" s="34"/>
      <c r="K24" s="27"/>
      <c r="L24" s="29"/>
      <c r="M24" s="29"/>
      <c r="N24" s="29"/>
    </row>
    <row r="25" spans="1:14" s="12" customFormat="1" ht="20.100000000000001" customHeight="1">
      <c r="A25" s="87" t="s">
        <v>21</v>
      </c>
      <c r="B25" s="87"/>
      <c r="C25" s="87"/>
      <c r="D25" s="87"/>
      <c r="E25" s="87"/>
      <c r="F25" s="87"/>
      <c r="G25" s="87"/>
      <c r="H25" s="87"/>
      <c r="I25" s="87"/>
      <c r="J25" s="38"/>
      <c r="K25" s="27"/>
      <c r="L25" s="85">
        <f>'INFANZIA-PRIMARIA'!N53</f>
        <v>15850.23</v>
      </c>
      <c r="M25" s="85"/>
      <c r="N25" s="85"/>
    </row>
    <row r="26" spans="1:14" s="12" customFormat="1" ht="6" customHeight="1">
      <c r="A26" s="30"/>
      <c r="B26" s="30"/>
      <c r="C26" s="30"/>
      <c r="D26" s="30"/>
      <c r="E26" s="28"/>
      <c r="F26" s="28"/>
      <c r="G26" s="28"/>
      <c r="H26" s="34"/>
      <c r="I26" s="34"/>
      <c r="J26" s="34"/>
      <c r="K26" s="27"/>
      <c r="L26" s="29"/>
      <c r="M26" s="29"/>
      <c r="N26" s="29"/>
    </row>
    <row r="27" spans="1:14" s="12" customFormat="1" ht="20.100000000000001" customHeight="1">
      <c r="A27" s="87" t="s">
        <v>22</v>
      </c>
      <c r="B27" s="87"/>
      <c r="C27" s="87"/>
      <c r="D27" s="87"/>
      <c r="E27" s="87"/>
      <c r="F27" s="87"/>
      <c r="G27" s="87"/>
      <c r="H27" s="87"/>
      <c r="I27" s="87"/>
      <c r="J27" s="38"/>
      <c r="K27" s="27"/>
      <c r="L27" s="85">
        <f>'INFANZIA-PRIMARIA'!N68</f>
        <v>9260</v>
      </c>
      <c r="M27" s="85"/>
      <c r="N27" s="85"/>
    </row>
    <row r="28" spans="1:14" s="12" customFormat="1" ht="45" customHeight="1">
      <c r="E28" s="23"/>
      <c r="F28" s="23"/>
      <c r="G28" s="23"/>
      <c r="H28" s="35"/>
      <c r="I28" s="35"/>
      <c r="J28" s="35"/>
      <c r="K28" s="24"/>
      <c r="L28" s="24"/>
      <c r="M28" s="24"/>
      <c r="N28" s="24"/>
    </row>
    <row r="29" spans="1:14" s="12" customFormat="1" ht="20.100000000000001" customHeight="1">
      <c r="A29" s="94" t="s">
        <v>7</v>
      </c>
      <c r="B29" s="94"/>
      <c r="C29" s="94"/>
      <c r="D29" s="94"/>
      <c r="E29" s="94"/>
      <c r="F29" s="94"/>
      <c r="G29" s="94"/>
      <c r="H29" s="94"/>
      <c r="I29" s="94"/>
      <c r="J29" s="37"/>
      <c r="K29" s="27"/>
      <c r="L29" s="96">
        <f>L31+L33</f>
        <v>13370</v>
      </c>
      <c r="M29" s="96"/>
      <c r="N29" s="96"/>
    </row>
    <row r="30" spans="1:14" s="12" customFormat="1" ht="20.100000000000001" customHeight="1">
      <c r="A30" s="25"/>
      <c r="B30" s="25"/>
      <c r="C30" s="25"/>
      <c r="D30" s="25"/>
      <c r="E30" s="26"/>
      <c r="F30" s="26"/>
      <c r="G30" s="26"/>
      <c r="H30" s="34"/>
      <c r="I30" s="34"/>
      <c r="J30" s="34"/>
      <c r="K30" s="27"/>
      <c r="L30" s="27"/>
      <c r="M30" s="27"/>
      <c r="N30" s="27"/>
    </row>
    <row r="31" spans="1:14" s="12" customFormat="1" ht="20.100000000000001" customHeight="1">
      <c r="A31" s="87" t="s">
        <v>20</v>
      </c>
      <c r="B31" s="87"/>
      <c r="C31" s="87"/>
      <c r="D31" s="87"/>
      <c r="E31" s="87"/>
      <c r="F31" s="87"/>
      <c r="G31" s="87"/>
      <c r="H31" s="87"/>
      <c r="I31" s="87"/>
      <c r="J31" s="38"/>
      <c r="K31" s="27"/>
      <c r="L31" s="85">
        <f>'SCUOLA MEDIA'!O71</f>
        <v>3000</v>
      </c>
      <c r="M31" s="85"/>
      <c r="N31" s="85"/>
    </row>
    <row r="32" spans="1:14" s="12" customFormat="1" ht="6" customHeight="1">
      <c r="A32" s="30"/>
      <c r="B32" s="30"/>
      <c r="C32" s="30"/>
      <c r="D32" s="30"/>
      <c r="E32" s="28"/>
      <c r="F32" s="28"/>
      <c r="G32" s="28"/>
      <c r="H32" s="34"/>
      <c r="I32" s="34"/>
      <c r="J32" s="34"/>
      <c r="K32" s="27"/>
      <c r="L32" s="29"/>
      <c r="M32" s="29"/>
      <c r="N32" s="29"/>
    </row>
    <row r="33" spans="1:14" s="12" customFormat="1" ht="20.100000000000001" customHeight="1">
      <c r="A33" s="87" t="s">
        <v>21</v>
      </c>
      <c r="B33" s="87"/>
      <c r="C33" s="87"/>
      <c r="D33" s="87"/>
      <c r="E33" s="87"/>
      <c r="F33" s="87"/>
      <c r="G33" s="87"/>
      <c r="H33" s="87"/>
      <c r="I33" s="87"/>
      <c r="J33" s="38"/>
      <c r="K33" s="27"/>
      <c r="L33" s="85">
        <f>'INFANZIA-PRIMARIA'!N83</f>
        <v>10370</v>
      </c>
      <c r="M33" s="85"/>
      <c r="N33" s="85"/>
    </row>
    <row r="34" spans="1:14" s="12" customFormat="1" ht="45" customHeight="1">
      <c r="E34" s="23"/>
      <c r="F34" s="23"/>
      <c r="G34" s="23"/>
      <c r="H34" s="35"/>
      <c r="I34" s="35"/>
      <c r="J34" s="35"/>
      <c r="K34" s="24"/>
      <c r="L34" s="24"/>
      <c r="M34" s="24"/>
      <c r="N34" s="24"/>
    </row>
    <row r="35" spans="1:14" s="12" customFormat="1" ht="20.100000000000001" customHeight="1">
      <c r="A35" s="93" t="s">
        <v>5</v>
      </c>
      <c r="B35" s="93"/>
      <c r="C35" s="93"/>
      <c r="D35" s="93"/>
      <c r="E35" s="93"/>
      <c r="F35" s="93"/>
      <c r="G35" s="93"/>
      <c r="H35" s="93"/>
      <c r="I35" s="93"/>
      <c r="J35" s="37"/>
      <c r="K35" s="27"/>
      <c r="L35" s="102">
        <f>L37+L39</f>
        <v>6870</v>
      </c>
      <c r="M35" s="102"/>
      <c r="N35" s="102"/>
    </row>
    <row r="36" spans="1:14" s="12" customFormat="1" ht="20.100000000000001" customHeight="1">
      <c r="A36" s="25"/>
      <c r="B36" s="25"/>
      <c r="C36" s="25"/>
      <c r="D36" s="25"/>
      <c r="E36" s="26"/>
      <c r="F36" s="26"/>
      <c r="G36" s="26"/>
      <c r="H36" s="34"/>
      <c r="I36" s="34"/>
      <c r="J36" s="34"/>
      <c r="K36" s="27"/>
      <c r="L36" s="27"/>
      <c r="M36" s="27"/>
      <c r="N36" s="27"/>
    </row>
    <row r="37" spans="1:14" s="12" customFormat="1" ht="20.100000000000001" customHeight="1">
      <c r="A37" s="87" t="s">
        <v>20</v>
      </c>
      <c r="B37" s="87"/>
      <c r="C37" s="87"/>
      <c r="D37" s="87"/>
      <c r="E37" s="87"/>
      <c r="F37" s="87"/>
      <c r="G37" s="87"/>
      <c r="H37" s="87"/>
      <c r="I37" s="87"/>
      <c r="J37" s="38"/>
      <c r="K37" s="27"/>
      <c r="L37" s="85">
        <f>'SCUOLA MEDIA'!O84</f>
        <v>2555</v>
      </c>
      <c r="M37" s="85"/>
      <c r="N37" s="85"/>
    </row>
    <row r="38" spans="1:14" s="12" customFormat="1" ht="6" customHeight="1">
      <c r="A38" s="30"/>
      <c r="B38" s="30"/>
      <c r="C38" s="30"/>
      <c r="D38" s="30"/>
      <c r="E38" s="28"/>
      <c r="F38" s="28"/>
      <c r="G38" s="28"/>
      <c r="H38" s="34"/>
      <c r="I38" s="34"/>
      <c r="J38" s="34"/>
      <c r="K38" s="27"/>
      <c r="L38" s="29"/>
      <c r="M38" s="29"/>
      <c r="N38" s="29"/>
    </row>
    <row r="39" spans="1:14" s="12" customFormat="1" ht="20.100000000000001" customHeight="1">
      <c r="A39" s="87" t="s">
        <v>21</v>
      </c>
      <c r="B39" s="87"/>
      <c r="C39" s="87"/>
      <c r="D39" s="87"/>
      <c r="E39" s="87"/>
      <c r="F39" s="87"/>
      <c r="G39" s="87"/>
      <c r="H39" s="87"/>
      <c r="I39" s="87"/>
      <c r="J39" s="38"/>
      <c r="K39" s="27"/>
      <c r="L39" s="85">
        <f>'INFANZIA-PRIMARIA'!N91</f>
        <v>4315</v>
      </c>
      <c r="M39" s="85"/>
      <c r="N39" s="85"/>
    </row>
    <row r="40" spans="1:14">
      <c r="H40" s="36"/>
      <c r="I40" s="36"/>
      <c r="J40" s="36"/>
      <c r="L40" s="4"/>
      <c r="M40" s="4"/>
      <c r="N40" s="4"/>
    </row>
    <row r="41" spans="1:14" ht="13.5" thickBot="1">
      <c r="H41" s="36"/>
      <c r="I41" s="36"/>
      <c r="J41" s="36"/>
      <c r="L41" s="4"/>
      <c r="M41" s="4"/>
      <c r="N41" s="4"/>
    </row>
    <row r="42" spans="1:14" s="12" customFormat="1" ht="20.100000000000001" customHeight="1" thickTop="1" thickBot="1">
      <c r="A42" s="100" t="s">
        <v>87</v>
      </c>
      <c r="B42" s="100"/>
      <c r="C42" s="100"/>
      <c r="D42" s="100"/>
      <c r="E42" s="100"/>
      <c r="F42" s="100"/>
      <c r="G42" s="100"/>
      <c r="H42" s="100"/>
      <c r="I42" s="100"/>
      <c r="J42" s="37"/>
      <c r="K42" s="27"/>
      <c r="L42" s="101">
        <f>L9+L15+L21+L29+L35</f>
        <v>92779.23</v>
      </c>
      <c r="M42" s="101"/>
      <c r="N42" s="101"/>
    </row>
    <row r="43" spans="1:14" ht="13.5" thickTop="1"/>
    <row r="45" spans="1:14" ht="15">
      <c r="A45" s="99" t="s">
        <v>109</v>
      </c>
      <c r="B45" s="99"/>
      <c r="C45" s="99"/>
      <c r="D45" s="99"/>
    </row>
    <row r="46" spans="1:14">
      <c r="F46" s="97"/>
      <c r="G46" s="97"/>
      <c r="H46" s="97"/>
      <c r="I46" s="97"/>
      <c r="J46" s="97"/>
      <c r="K46" s="97"/>
    </row>
    <row r="47" spans="1:14" ht="15">
      <c r="F47" s="98"/>
      <c r="G47" s="98"/>
      <c r="H47" s="98"/>
      <c r="I47" s="98"/>
      <c r="J47" s="98"/>
      <c r="K47" s="98"/>
    </row>
    <row r="50" spans="1:16">
      <c r="I50" s="97" t="s">
        <v>10</v>
      </c>
      <c r="J50" s="97"/>
      <c r="K50" s="97"/>
      <c r="L50" s="97"/>
      <c r="M50" s="97"/>
      <c r="N50" s="97"/>
    </row>
    <row r="51" spans="1:16" ht="15">
      <c r="I51" s="98" t="s">
        <v>11</v>
      </c>
      <c r="J51" s="98"/>
      <c r="K51" s="98"/>
      <c r="L51" s="98"/>
      <c r="M51" s="98"/>
      <c r="N51" s="98"/>
    </row>
    <row r="60" spans="1:16">
      <c r="A60" s="97" t="s">
        <v>30</v>
      </c>
      <c r="B60" s="97"/>
      <c r="C60" s="97"/>
      <c r="D60" s="97"/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</row>
  </sheetData>
  <mergeCells count="44">
    <mergeCell ref="A39:I39"/>
    <mergeCell ref="A60:P60"/>
    <mergeCell ref="A27:I27"/>
    <mergeCell ref="A31:I31"/>
    <mergeCell ref="A25:I25"/>
    <mergeCell ref="I51:N51"/>
    <mergeCell ref="F47:K47"/>
    <mergeCell ref="A45:D45"/>
    <mergeCell ref="F46:K46"/>
    <mergeCell ref="I50:N50"/>
    <mergeCell ref="A42:I42"/>
    <mergeCell ref="L42:N42"/>
    <mergeCell ref="L33:N33"/>
    <mergeCell ref="L35:N35"/>
    <mergeCell ref="L37:N37"/>
    <mergeCell ref="L39:N39"/>
    <mergeCell ref="L21:N21"/>
    <mergeCell ref="L23:N23"/>
    <mergeCell ref="A37:I37"/>
    <mergeCell ref="A35:I35"/>
    <mergeCell ref="A33:I33"/>
    <mergeCell ref="L31:N31"/>
    <mergeCell ref="A29:I29"/>
    <mergeCell ref="A23:I23"/>
    <mergeCell ref="A21:I21"/>
    <mergeCell ref="L25:N25"/>
    <mergeCell ref="L27:N27"/>
    <mergeCell ref="L29:N29"/>
    <mergeCell ref="A19:I19"/>
    <mergeCell ref="A15:I15"/>
    <mergeCell ref="L15:N15"/>
    <mergeCell ref="A4:O4"/>
    <mergeCell ref="A2:O2"/>
    <mergeCell ref="L17:N17"/>
    <mergeCell ref="L19:N19"/>
    <mergeCell ref="L13:N13"/>
    <mergeCell ref="A13:I13"/>
    <mergeCell ref="A17:I17"/>
    <mergeCell ref="A1:O1"/>
    <mergeCell ref="L9:N9"/>
    <mergeCell ref="A9:I9"/>
    <mergeCell ref="L11:N11"/>
    <mergeCell ref="E7:N7"/>
    <mergeCell ref="A11:I11"/>
  </mergeCells>
  <phoneticPr fontId="0" type="noConversion"/>
  <pageMargins left="0.19685039370078741" right="0.19685039370078741" top="0.76" bottom="0.39370078740157483" header="0.96" footer="0.51181102362204722"/>
  <pageSetup paperSize="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</sheetPr>
  <dimension ref="A1:P120"/>
  <sheetViews>
    <sheetView topLeftCell="A79" zoomScaleNormal="100" workbookViewId="0">
      <selection activeCell="F100" sqref="F100"/>
    </sheetView>
  </sheetViews>
  <sheetFormatPr defaultRowHeight="12.75"/>
  <cols>
    <col min="1" max="1" width="3.140625" style="1" customWidth="1"/>
    <col min="2" max="4" width="9.140625" style="1"/>
    <col min="5" max="5" width="18.140625" style="1" customWidth="1"/>
    <col min="6" max="9" width="10.7109375" style="2" customWidth="1"/>
    <col min="10" max="11" width="9.140625" style="4"/>
    <col min="12" max="12" width="8.140625" style="4" customWidth="1"/>
    <col min="13" max="13" width="4" style="4" customWidth="1"/>
    <col min="14" max="14" width="10.7109375" style="1" customWidth="1"/>
    <col min="15" max="15" width="12.7109375" style="1" customWidth="1"/>
    <col min="16" max="16384" width="9.140625" style="1"/>
  </cols>
  <sheetData>
    <row r="1" spans="1:16" ht="22.5">
      <c r="A1" s="150" t="s">
        <v>15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</row>
    <row r="2" spans="1:16" ht="19.5" customHeight="1">
      <c r="A2" s="149" t="s">
        <v>84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51"/>
    </row>
    <row r="3" spans="1:16" ht="11.25" customHeight="1"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</row>
    <row r="4" spans="1:16" ht="4.5" customHeight="1"/>
    <row r="5" spans="1:16" s="22" customFormat="1" ht="18" customHeight="1">
      <c r="A5" s="154" t="s">
        <v>17</v>
      </c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</row>
    <row r="6" spans="1:16" ht="9.75" customHeight="1"/>
    <row r="7" spans="1:16" ht="12.75" customHeight="1">
      <c r="G7" s="3"/>
      <c r="H7" s="3"/>
      <c r="I7" s="103" t="s">
        <v>86</v>
      </c>
      <c r="J7" s="103"/>
      <c r="K7" s="103"/>
      <c r="L7" s="103"/>
      <c r="M7" s="103"/>
      <c r="N7" s="103"/>
      <c r="O7" s="103"/>
    </row>
    <row r="8" spans="1:16" ht="15" customHeight="1">
      <c r="K8" s="105"/>
      <c r="L8" s="105"/>
      <c r="M8" s="105"/>
      <c r="N8" s="105"/>
      <c r="O8" s="105"/>
    </row>
    <row r="9" spans="1:16" ht="37.5" customHeight="1">
      <c r="A9" s="110" t="s">
        <v>13</v>
      </c>
      <c r="B9" s="110"/>
      <c r="C9" s="110"/>
      <c r="D9" s="110"/>
      <c r="E9" s="110"/>
      <c r="F9" s="32" t="s">
        <v>25</v>
      </c>
      <c r="G9" s="32" t="s">
        <v>26</v>
      </c>
      <c r="H9" s="32" t="s">
        <v>27</v>
      </c>
      <c r="I9" s="39" t="s">
        <v>0</v>
      </c>
      <c r="J9" s="155" t="s">
        <v>1</v>
      </c>
      <c r="K9" s="156"/>
      <c r="L9" s="156"/>
      <c r="M9" s="157"/>
      <c r="N9" s="32" t="s">
        <v>28</v>
      </c>
      <c r="O9" s="31" t="s">
        <v>2</v>
      </c>
    </row>
    <row r="10" spans="1:16" s="12" customFormat="1" ht="24.95" customHeight="1">
      <c r="A10" s="111" t="s">
        <v>3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2"/>
    </row>
    <row r="11" spans="1:16" s="12" customFormat="1" ht="21.95" customHeight="1">
      <c r="A11" s="55">
        <v>1</v>
      </c>
      <c r="B11" s="106" t="s">
        <v>35</v>
      </c>
      <c r="C11" s="106"/>
      <c r="D11" s="106"/>
      <c r="E11" s="106"/>
      <c r="F11" s="8">
        <v>2000</v>
      </c>
      <c r="G11" s="8"/>
      <c r="H11" s="8"/>
      <c r="I11" s="9"/>
      <c r="J11" s="107" t="s">
        <v>16</v>
      </c>
      <c r="K11" s="107"/>
      <c r="L11" s="107"/>
      <c r="M11" s="107"/>
      <c r="N11" s="15"/>
      <c r="O11" s="11">
        <f>F11+G11+I11+N11</f>
        <v>2000</v>
      </c>
    </row>
    <row r="12" spans="1:16" s="12" customFormat="1" ht="21.95" customHeight="1">
      <c r="A12" s="55">
        <f>A11+1</f>
        <v>2</v>
      </c>
      <c r="B12" s="106" t="s">
        <v>36</v>
      </c>
      <c r="C12" s="106"/>
      <c r="D12" s="106"/>
      <c r="E12" s="106"/>
      <c r="F12" s="8"/>
      <c r="G12" s="8">
        <v>264</v>
      </c>
      <c r="H12" s="8"/>
      <c r="I12" s="9"/>
      <c r="J12" s="107" t="s">
        <v>12</v>
      </c>
      <c r="K12" s="107"/>
      <c r="L12" s="107"/>
      <c r="M12" s="107"/>
      <c r="N12" s="15"/>
      <c r="O12" s="11">
        <f>F12+G12+I12+N12</f>
        <v>264</v>
      </c>
    </row>
    <row r="13" spans="1:16" s="12" customFormat="1" ht="21.95" customHeight="1">
      <c r="A13" s="55">
        <f t="shared" ref="A13:A25" si="0">A12+1</f>
        <v>3</v>
      </c>
      <c r="B13" s="117" t="s">
        <v>44</v>
      </c>
      <c r="C13" s="118"/>
      <c r="D13" s="118"/>
      <c r="E13" s="119"/>
      <c r="F13" s="8"/>
      <c r="G13" s="8">
        <v>600</v>
      </c>
      <c r="H13" s="8"/>
      <c r="I13" s="9"/>
      <c r="J13" s="107" t="s">
        <v>12</v>
      </c>
      <c r="K13" s="107"/>
      <c r="L13" s="107"/>
      <c r="M13" s="107"/>
      <c r="N13" s="15"/>
      <c r="O13" s="11">
        <f t="shared" ref="O13:O24" si="1">F13+G13+I13+N13</f>
        <v>600</v>
      </c>
    </row>
    <row r="14" spans="1:16" s="12" customFormat="1" ht="21.95" customHeight="1">
      <c r="A14" s="55">
        <f t="shared" si="0"/>
        <v>4</v>
      </c>
      <c r="B14" s="109" t="s">
        <v>58</v>
      </c>
      <c r="C14" s="109"/>
      <c r="D14" s="109"/>
      <c r="E14" s="109"/>
      <c r="F14" s="8"/>
      <c r="G14" s="8">
        <v>80</v>
      </c>
      <c r="H14" s="8"/>
      <c r="I14" s="9"/>
      <c r="J14" s="108" t="s">
        <v>12</v>
      </c>
      <c r="K14" s="108"/>
      <c r="L14" s="108"/>
      <c r="M14" s="108"/>
      <c r="N14" s="15"/>
      <c r="O14" s="11">
        <f t="shared" ref="O14:O22" si="2">F14+G14+I14+N14</f>
        <v>80</v>
      </c>
    </row>
    <row r="15" spans="1:16" s="12" customFormat="1" ht="21.95" customHeight="1">
      <c r="A15" s="55">
        <f t="shared" si="0"/>
        <v>5</v>
      </c>
      <c r="B15" s="109" t="s">
        <v>71</v>
      </c>
      <c r="C15" s="109"/>
      <c r="D15" s="109"/>
      <c r="E15" s="109"/>
      <c r="F15" s="8"/>
      <c r="G15" s="8">
        <v>320</v>
      </c>
      <c r="H15" s="8"/>
      <c r="I15" s="9"/>
      <c r="J15" s="108" t="s">
        <v>12</v>
      </c>
      <c r="K15" s="108"/>
      <c r="L15" s="108"/>
      <c r="M15" s="108"/>
      <c r="N15" s="15"/>
      <c r="O15" s="11">
        <f t="shared" ref="O15" si="3">F15+G15+I15+N15</f>
        <v>320</v>
      </c>
    </row>
    <row r="16" spans="1:16" s="12" customFormat="1" ht="21.95" customHeight="1">
      <c r="A16" s="55">
        <f t="shared" si="0"/>
        <v>6</v>
      </c>
      <c r="B16" s="109" t="s">
        <v>72</v>
      </c>
      <c r="C16" s="109"/>
      <c r="D16" s="109"/>
      <c r="E16" s="109"/>
      <c r="F16" s="8"/>
      <c r="G16" s="8">
        <v>532</v>
      </c>
      <c r="H16" s="8"/>
      <c r="I16" s="9"/>
      <c r="J16" s="108" t="s">
        <v>12</v>
      </c>
      <c r="K16" s="108"/>
      <c r="L16" s="108"/>
      <c r="M16" s="108"/>
      <c r="N16" s="15"/>
      <c r="O16" s="11">
        <f t="shared" ref="O16" si="4">F16+G16+I16+N16</f>
        <v>532</v>
      </c>
    </row>
    <row r="17" spans="1:15" s="12" customFormat="1" ht="21.95" customHeight="1">
      <c r="A17" s="55">
        <f t="shared" si="0"/>
        <v>7</v>
      </c>
      <c r="B17" s="109" t="s">
        <v>60</v>
      </c>
      <c r="C17" s="109"/>
      <c r="D17" s="109"/>
      <c r="E17" s="109"/>
      <c r="F17" s="8"/>
      <c r="G17" s="8">
        <v>320</v>
      </c>
      <c r="H17" s="8"/>
      <c r="I17" s="9"/>
      <c r="J17" s="108" t="s">
        <v>12</v>
      </c>
      <c r="K17" s="108"/>
      <c r="L17" s="108"/>
      <c r="M17" s="108"/>
      <c r="N17" s="15"/>
      <c r="O17" s="11">
        <f t="shared" si="2"/>
        <v>320</v>
      </c>
    </row>
    <row r="18" spans="1:15" s="12" customFormat="1" ht="21.95" customHeight="1">
      <c r="A18" s="55">
        <f t="shared" si="0"/>
        <v>8</v>
      </c>
      <c r="B18" s="109" t="s">
        <v>63</v>
      </c>
      <c r="C18" s="109"/>
      <c r="D18" s="109"/>
      <c r="E18" s="109"/>
      <c r="F18" s="8"/>
      <c r="G18" s="8">
        <v>1400</v>
      </c>
      <c r="H18" s="8"/>
      <c r="I18" s="9"/>
      <c r="J18" s="108" t="s">
        <v>12</v>
      </c>
      <c r="K18" s="108"/>
      <c r="L18" s="108"/>
      <c r="M18" s="108"/>
      <c r="N18" s="15"/>
      <c r="O18" s="11">
        <f t="shared" si="2"/>
        <v>1400</v>
      </c>
    </row>
    <row r="19" spans="1:15" s="12" customFormat="1" ht="21.95" customHeight="1">
      <c r="A19" s="55">
        <f t="shared" si="0"/>
        <v>9</v>
      </c>
      <c r="B19" s="109" t="s">
        <v>93</v>
      </c>
      <c r="C19" s="109"/>
      <c r="D19" s="109"/>
      <c r="E19" s="109"/>
      <c r="F19" s="8"/>
      <c r="G19" s="8">
        <v>1000</v>
      </c>
      <c r="H19" s="8"/>
      <c r="I19" s="9"/>
      <c r="J19" s="108" t="s">
        <v>12</v>
      </c>
      <c r="K19" s="108"/>
      <c r="L19" s="108"/>
      <c r="M19" s="108"/>
      <c r="N19" s="15"/>
      <c r="O19" s="11">
        <f t="shared" ref="O19:O20" si="5">F19+G19+I19+N19</f>
        <v>1000</v>
      </c>
    </row>
    <row r="20" spans="1:15" s="12" customFormat="1" ht="21.95" customHeight="1">
      <c r="A20" s="55">
        <f>A18+1</f>
        <v>9</v>
      </c>
      <c r="B20" s="109" t="s">
        <v>94</v>
      </c>
      <c r="C20" s="109"/>
      <c r="D20" s="109"/>
      <c r="E20" s="109"/>
      <c r="F20" s="8"/>
      <c r="G20" s="8">
        <v>500</v>
      </c>
      <c r="H20" s="8"/>
      <c r="I20" s="9"/>
      <c r="J20" s="108" t="s">
        <v>12</v>
      </c>
      <c r="K20" s="108"/>
      <c r="L20" s="108"/>
      <c r="M20" s="108"/>
      <c r="N20" s="15"/>
      <c r="O20" s="11">
        <f t="shared" si="5"/>
        <v>500</v>
      </c>
    </row>
    <row r="21" spans="1:15" s="12" customFormat="1" ht="21.95" customHeight="1">
      <c r="A21" s="55">
        <f>A19+1</f>
        <v>10</v>
      </c>
      <c r="B21" s="109" t="s">
        <v>73</v>
      </c>
      <c r="C21" s="109"/>
      <c r="D21" s="109"/>
      <c r="E21" s="109"/>
      <c r="F21" s="8"/>
      <c r="G21" s="8">
        <v>800</v>
      </c>
      <c r="H21" s="8"/>
      <c r="I21" s="9"/>
      <c r="J21" s="108" t="s">
        <v>12</v>
      </c>
      <c r="K21" s="108"/>
      <c r="L21" s="108"/>
      <c r="M21" s="108"/>
      <c r="N21" s="15"/>
      <c r="O21" s="11">
        <f t="shared" si="2"/>
        <v>800</v>
      </c>
    </row>
    <row r="22" spans="1:15" s="12" customFormat="1" ht="21.95" customHeight="1">
      <c r="A22" s="55">
        <f t="shared" si="0"/>
        <v>11</v>
      </c>
      <c r="B22" s="109" t="s">
        <v>64</v>
      </c>
      <c r="C22" s="109"/>
      <c r="D22" s="109"/>
      <c r="E22" s="109"/>
      <c r="F22" s="8"/>
      <c r="G22" s="8"/>
      <c r="H22" s="8"/>
      <c r="I22" s="9"/>
      <c r="J22" s="108" t="s">
        <v>24</v>
      </c>
      <c r="K22" s="108"/>
      <c r="L22" s="108"/>
      <c r="M22" s="108"/>
      <c r="N22" s="15">
        <v>1000</v>
      </c>
      <c r="O22" s="11">
        <f t="shared" si="2"/>
        <v>1000</v>
      </c>
    </row>
    <row r="23" spans="1:15" s="12" customFormat="1" ht="21.95" customHeight="1">
      <c r="A23" s="55">
        <f t="shared" si="0"/>
        <v>12</v>
      </c>
      <c r="B23" s="109" t="s">
        <v>59</v>
      </c>
      <c r="C23" s="109"/>
      <c r="D23" s="109"/>
      <c r="E23" s="109"/>
      <c r="F23" s="8"/>
      <c r="G23" s="8"/>
      <c r="H23" s="8"/>
      <c r="I23" s="9">
        <v>400</v>
      </c>
      <c r="J23" s="108" t="s">
        <v>111</v>
      </c>
      <c r="K23" s="108"/>
      <c r="L23" s="108"/>
      <c r="M23" s="108"/>
      <c r="N23" s="15"/>
      <c r="O23" s="11">
        <f t="shared" si="1"/>
        <v>400</v>
      </c>
    </row>
    <row r="24" spans="1:15" s="12" customFormat="1" ht="21.95" customHeight="1">
      <c r="A24" s="55">
        <f t="shared" si="0"/>
        <v>13</v>
      </c>
      <c r="B24" s="126" t="s">
        <v>61</v>
      </c>
      <c r="C24" s="127"/>
      <c r="D24" s="127"/>
      <c r="E24" s="128"/>
      <c r="F24" s="8"/>
      <c r="G24" s="8"/>
      <c r="H24" s="8"/>
      <c r="I24" s="9">
        <v>1104</v>
      </c>
      <c r="J24" s="109" t="s">
        <v>112</v>
      </c>
      <c r="K24" s="109"/>
      <c r="L24" s="109"/>
      <c r="M24" s="109"/>
      <c r="N24" s="15"/>
      <c r="O24" s="11">
        <f t="shared" si="1"/>
        <v>1104</v>
      </c>
    </row>
    <row r="25" spans="1:15" s="12" customFormat="1" ht="21.95" customHeight="1">
      <c r="A25" s="55">
        <f t="shared" si="0"/>
        <v>14</v>
      </c>
      <c r="B25" s="109" t="s">
        <v>37</v>
      </c>
      <c r="C25" s="109"/>
      <c r="D25" s="109"/>
      <c r="E25" s="109"/>
      <c r="F25" s="8"/>
      <c r="G25" s="8"/>
      <c r="H25" s="8"/>
      <c r="I25" s="9">
        <v>480</v>
      </c>
      <c r="J25" s="108" t="s">
        <v>113</v>
      </c>
      <c r="K25" s="108"/>
      <c r="L25" s="108"/>
      <c r="M25" s="108"/>
      <c r="N25" s="15"/>
      <c r="O25" s="11">
        <f>F25+G25+I25+N25</f>
        <v>480</v>
      </c>
    </row>
    <row r="26" spans="1:15" s="12" customFormat="1" ht="24.95" customHeight="1">
      <c r="A26" s="113" t="s">
        <v>4</v>
      </c>
      <c r="B26" s="113"/>
      <c r="C26" s="113"/>
      <c r="D26" s="113"/>
      <c r="E26" s="113"/>
      <c r="F26" s="13">
        <f>SUM(F11:F25)</f>
        <v>2000</v>
      </c>
      <c r="G26" s="13">
        <f>SUM(G11:G25)</f>
        <v>5816</v>
      </c>
      <c r="H26" s="13">
        <f>SUM(H11:H25)</f>
        <v>0</v>
      </c>
      <c r="I26" s="13">
        <f>SUM(I13:I25)</f>
        <v>1984</v>
      </c>
      <c r="J26" s="114"/>
      <c r="K26" s="115"/>
      <c r="L26" s="115"/>
      <c r="M26" s="116"/>
      <c r="N26" s="13">
        <f>SUM(N13:N25)</f>
        <v>1000</v>
      </c>
      <c r="O26" s="13">
        <f>SUM(O11:O25)</f>
        <v>10800</v>
      </c>
    </row>
    <row r="27" spans="1:15" s="12" customFormat="1" ht="24.95" customHeight="1">
      <c r="A27" s="104" t="s">
        <v>6</v>
      </c>
      <c r="B27" s="104"/>
      <c r="C27" s="104"/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4"/>
      <c r="O27" s="104"/>
    </row>
    <row r="28" spans="1:15" s="12" customFormat="1" ht="21.95" customHeight="1">
      <c r="A28" s="55">
        <v>1</v>
      </c>
      <c r="B28" s="120" t="s">
        <v>35</v>
      </c>
      <c r="C28" s="120"/>
      <c r="D28" s="120"/>
      <c r="E28" s="120"/>
      <c r="F28" s="57">
        <v>1000</v>
      </c>
      <c r="G28" s="57"/>
      <c r="H28" s="57"/>
      <c r="I28" s="57"/>
      <c r="J28" s="120" t="s">
        <v>14</v>
      </c>
      <c r="K28" s="120"/>
      <c r="L28" s="120"/>
      <c r="M28" s="120"/>
      <c r="N28" s="58"/>
      <c r="O28" s="59">
        <f t="shared" ref="O28:O36" si="6">F28+G28+I28+N28</f>
        <v>1000</v>
      </c>
    </row>
    <row r="29" spans="1:15" s="12" customFormat="1" ht="21.95" customHeight="1">
      <c r="A29" s="55">
        <f>A28+1</f>
        <v>2</v>
      </c>
      <c r="B29" s="106" t="s">
        <v>36</v>
      </c>
      <c r="C29" s="106"/>
      <c r="D29" s="106"/>
      <c r="E29" s="106"/>
      <c r="F29" s="14"/>
      <c r="G29" s="14">
        <v>1000</v>
      </c>
      <c r="H29" s="14"/>
      <c r="I29" s="14"/>
      <c r="J29" s="106" t="s">
        <v>12</v>
      </c>
      <c r="K29" s="106"/>
      <c r="L29" s="106"/>
      <c r="M29" s="106"/>
      <c r="N29" s="10"/>
      <c r="O29" s="11">
        <f t="shared" si="6"/>
        <v>1000</v>
      </c>
    </row>
    <row r="30" spans="1:15" s="12" customFormat="1" ht="21.95" customHeight="1">
      <c r="A30" s="55">
        <f t="shared" ref="A30:A36" si="7">A29+1</f>
        <v>3</v>
      </c>
      <c r="B30" s="117" t="s">
        <v>44</v>
      </c>
      <c r="C30" s="118"/>
      <c r="D30" s="118"/>
      <c r="E30" s="119"/>
      <c r="F30" s="8"/>
      <c r="G30" s="8">
        <v>300</v>
      </c>
      <c r="H30" s="8"/>
      <c r="I30" s="9"/>
      <c r="J30" s="107" t="s">
        <v>12</v>
      </c>
      <c r="K30" s="107"/>
      <c r="L30" s="107"/>
      <c r="M30" s="107"/>
      <c r="N30" s="15"/>
      <c r="O30" s="11">
        <f t="shared" si="6"/>
        <v>300</v>
      </c>
    </row>
    <row r="31" spans="1:15" s="12" customFormat="1" ht="21.95" customHeight="1">
      <c r="A31" s="55">
        <f t="shared" si="7"/>
        <v>4</v>
      </c>
      <c r="B31" s="109" t="s">
        <v>67</v>
      </c>
      <c r="C31" s="109"/>
      <c r="D31" s="109"/>
      <c r="E31" s="109"/>
      <c r="F31" s="8"/>
      <c r="G31" s="52">
        <v>400</v>
      </c>
      <c r="H31" s="8"/>
      <c r="I31" s="8"/>
      <c r="J31" s="143" t="s">
        <v>12</v>
      </c>
      <c r="K31" s="144"/>
      <c r="L31" s="144"/>
      <c r="M31" s="145"/>
      <c r="N31" s="11"/>
      <c r="O31" s="11">
        <f t="shared" si="6"/>
        <v>400</v>
      </c>
    </row>
    <row r="32" spans="1:15" s="12" customFormat="1" ht="21.95" customHeight="1">
      <c r="A32" s="55">
        <f t="shared" si="7"/>
        <v>5</v>
      </c>
      <c r="B32" s="106" t="s">
        <v>58</v>
      </c>
      <c r="C32" s="106"/>
      <c r="D32" s="106"/>
      <c r="E32" s="106"/>
      <c r="F32" s="14"/>
      <c r="G32" s="14">
        <v>75</v>
      </c>
      <c r="H32" s="14"/>
      <c r="I32" s="14"/>
      <c r="J32" s="106" t="s">
        <v>12</v>
      </c>
      <c r="K32" s="106"/>
      <c r="L32" s="106"/>
      <c r="M32" s="106"/>
      <c r="N32" s="10"/>
      <c r="O32" s="11">
        <f t="shared" ref="O32:O33" si="8">F32+G32+I32+N32</f>
        <v>75</v>
      </c>
    </row>
    <row r="33" spans="1:15" s="12" customFormat="1" ht="21.95" customHeight="1">
      <c r="A33" s="55">
        <f t="shared" si="7"/>
        <v>6</v>
      </c>
      <c r="B33" s="117" t="s">
        <v>71</v>
      </c>
      <c r="C33" s="118"/>
      <c r="D33" s="118"/>
      <c r="E33" s="119"/>
      <c r="F33" s="16"/>
      <c r="G33" s="14">
        <v>200</v>
      </c>
      <c r="H33" s="14"/>
      <c r="I33" s="14"/>
      <c r="J33" s="106" t="s">
        <v>12</v>
      </c>
      <c r="K33" s="106"/>
      <c r="L33" s="106"/>
      <c r="M33" s="106"/>
      <c r="N33" s="10"/>
      <c r="O33" s="11">
        <f t="shared" si="8"/>
        <v>200</v>
      </c>
    </row>
    <row r="34" spans="1:15" s="12" customFormat="1" ht="21.95" customHeight="1">
      <c r="A34" s="55">
        <f t="shared" si="7"/>
        <v>7</v>
      </c>
      <c r="B34" s="117" t="s">
        <v>108</v>
      </c>
      <c r="C34" s="118"/>
      <c r="D34" s="118"/>
      <c r="E34" s="119"/>
      <c r="F34" s="16"/>
      <c r="G34" s="14">
        <v>2000</v>
      </c>
      <c r="H34" s="14"/>
      <c r="I34" s="14"/>
      <c r="J34" s="106" t="s">
        <v>12</v>
      </c>
      <c r="K34" s="106"/>
      <c r="L34" s="106"/>
      <c r="M34" s="106"/>
      <c r="N34" s="10"/>
      <c r="O34" s="11">
        <f t="shared" si="6"/>
        <v>2000</v>
      </c>
    </row>
    <row r="35" spans="1:15" s="12" customFormat="1" ht="21.95" customHeight="1">
      <c r="A35" s="55">
        <f t="shared" si="7"/>
        <v>8</v>
      </c>
      <c r="B35" s="126" t="s">
        <v>61</v>
      </c>
      <c r="C35" s="127"/>
      <c r="D35" s="127"/>
      <c r="E35" s="128"/>
      <c r="F35" s="16"/>
      <c r="G35" s="16"/>
      <c r="H35" s="16"/>
      <c r="I35" s="14">
        <v>690</v>
      </c>
      <c r="J35" s="109" t="s">
        <v>112</v>
      </c>
      <c r="K35" s="109"/>
      <c r="L35" s="109"/>
      <c r="M35" s="109"/>
      <c r="N35" s="10"/>
      <c r="O35" s="11">
        <f t="shared" ref="O35" si="9">F35+G35+I35+N35</f>
        <v>690</v>
      </c>
    </row>
    <row r="36" spans="1:15" s="12" customFormat="1" ht="21.95" customHeight="1">
      <c r="A36" s="55">
        <f t="shared" si="7"/>
        <v>9</v>
      </c>
      <c r="B36" s="109" t="s">
        <v>37</v>
      </c>
      <c r="C36" s="109"/>
      <c r="D36" s="109"/>
      <c r="E36" s="109"/>
      <c r="F36" s="16"/>
      <c r="G36" s="16"/>
      <c r="H36" s="16"/>
      <c r="I36" s="14">
        <v>250</v>
      </c>
      <c r="J36" s="109" t="s">
        <v>113</v>
      </c>
      <c r="K36" s="109"/>
      <c r="L36" s="109"/>
      <c r="M36" s="109"/>
      <c r="N36" s="10"/>
      <c r="O36" s="11">
        <f t="shared" si="6"/>
        <v>250</v>
      </c>
    </row>
    <row r="37" spans="1:15" s="12" customFormat="1" ht="24.95" customHeight="1">
      <c r="A37" s="146" t="s">
        <v>46</v>
      </c>
      <c r="B37" s="147"/>
      <c r="C37" s="147"/>
      <c r="D37" s="147"/>
      <c r="E37" s="148"/>
      <c r="F37" s="60">
        <f>SUM(F28:F36)</f>
        <v>1000</v>
      </c>
      <c r="G37" s="60">
        <f>SUM(G28:G36)</f>
        <v>3975</v>
      </c>
      <c r="H37" s="48">
        <f>SUM(H28:H36)</f>
        <v>0</v>
      </c>
      <c r="I37" s="60">
        <f>SUM(I28:I36)</f>
        <v>940</v>
      </c>
      <c r="J37" s="151"/>
      <c r="K37" s="152"/>
      <c r="L37" s="152"/>
      <c r="M37" s="153"/>
      <c r="N37" s="48">
        <f>SUM(N28:N36)</f>
        <v>0</v>
      </c>
      <c r="O37" s="48">
        <f>SUM(O28:O36)</f>
        <v>5915</v>
      </c>
    </row>
    <row r="38" spans="1:15" s="12" customFormat="1" ht="24.95" customHeight="1">
      <c r="A38" s="104" t="s">
        <v>9</v>
      </c>
      <c r="B38" s="104"/>
      <c r="C38" s="104"/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/>
      <c r="O38" s="104"/>
    </row>
    <row r="39" spans="1:15" s="12" customFormat="1" ht="21.95" customHeight="1">
      <c r="A39" s="55">
        <v>1</v>
      </c>
      <c r="B39" s="120" t="s">
        <v>35</v>
      </c>
      <c r="C39" s="120"/>
      <c r="D39" s="120"/>
      <c r="E39" s="120"/>
      <c r="F39" s="61">
        <v>2000</v>
      </c>
      <c r="G39" s="61"/>
      <c r="H39" s="61"/>
      <c r="I39" s="61"/>
      <c r="J39" s="121" t="s">
        <v>14</v>
      </c>
      <c r="K39" s="121"/>
      <c r="L39" s="121"/>
      <c r="M39" s="121"/>
      <c r="N39" s="62"/>
      <c r="O39" s="59">
        <f t="shared" ref="O39:O52" si="10">F39+G39+I39+N39</f>
        <v>2000</v>
      </c>
    </row>
    <row r="40" spans="1:15" s="12" customFormat="1" ht="21.95" customHeight="1">
      <c r="A40" s="55">
        <f>A39+1</f>
        <v>2</v>
      </c>
      <c r="B40" s="106" t="s">
        <v>36</v>
      </c>
      <c r="C40" s="106"/>
      <c r="D40" s="106"/>
      <c r="E40" s="106"/>
      <c r="F40" s="8"/>
      <c r="G40" s="8">
        <v>2000</v>
      </c>
      <c r="H40" s="8"/>
      <c r="I40" s="8"/>
      <c r="J40" s="122" t="s">
        <v>12</v>
      </c>
      <c r="K40" s="122"/>
      <c r="L40" s="122"/>
      <c r="M40" s="122"/>
      <c r="N40" s="9"/>
      <c r="O40" s="11">
        <f t="shared" si="10"/>
        <v>2000</v>
      </c>
    </row>
    <row r="41" spans="1:15" s="12" customFormat="1" ht="21.95" customHeight="1">
      <c r="A41" s="55">
        <f t="shared" ref="A41:A53" si="11">A40+1</f>
        <v>3</v>
      </c>
      <c r="B41" s="109" t="s">
        <v>67</v>
      </c>
      <c r="C41" s="109"/>
      <c r="D41" s="109"/>
      <c r="E41" s="109"/>
      <c r="F41" s="14"/>
      <c r="G41" s="14">
        <v>400</v>
      </c>
      <c r="H41" s="14"/>
      <c r="I41" s="14"/>
      <c r="J41" s="117" t="s">
        <v>12</v>
      </c>
      <c r="K41" s="118"/>
      <c r="L41" s="118"/>
      <c r="M41" s="119"/>
      <c r="N41" s="10"/>
      <c r="O41" s="11">
        <f t="shared" si="10"/>
        <v>400</v>
      </c>
    </row>
    <row r="42" spans="1:15" s="12" customFormat="1" ht="21.95" customHeight="1">
      <c r="A42" s="55">
        <f t="shared" si="11"/>
        <v>4</v>
      </c>
      <c r="B42" s="117" t="s">
        <v>102</v>
      </c>
      <c r="C42" s="118"/>
      <c r="D42" s="118"/>
      <c r="E42" s="119"/>
      <c r="F42" s="14"/>
      <c r="G42" s="14">
        <v>1110</v>
      </c>
      <c r="H42" s="14"/>
      <c r="I42" s="14"/>
      <c r="J42" s="117" t="s">
        <v>12</v>
      </c>
      <c r="K42" s="118"/>
      <c r="L42" s="118"/>
      <c r="M42" s="119"/>
      <c r="N42" s="10"/>
      <c r="O42" s="11">
        <f t="shared" si="10"/>
        <v>1110</v>
      </c>
    </row>
    <row r="43" spans="1:15" s="12" customFormat="1" ht="21.95" customHeight="1">
      <c r="A43" s="55">
        <f t="shared" si="11"/>
        <v>5</v>
      </c>
      <c r="B43" s="106" t="s">
        <v>71</v>
      </c>
      <c r="C43" s="106"/>
      <c r="D43" s="106"/>
      <c r="E43" s="106"/>
      <c r="F43" s="14"/>
      <c r="G43" s="14">
        <v>290</v>
      </c>
      <c r="H43" s="14"/>
      <c r="I43" s="14"/>
      <c r="J43" s="106" t="s">
        <v>12</v>
      </c>
      <c r="K43" s="106"/>
      <c r="L43" s="106"/>
      <c r="M43" s="106"/>
      <c r="N43" s="10"/>
      <c r="O43" s="11">
        <f t="shared" si="10"/>
        <v>290</v>
      </c>
    </row>
    <row r="44" spans="1:15" s="12" customFormat="1" ht="21.95" customHeight="1">
      <c r="A44" s="55">
        <f t="shared" si="11"/>
        <v>6</v>
      </c>
      <c r="B44" s="106" t="s">
        <v>60</v>
      </c>
      <c r="C44" s="106"/>
      <c r="D44" s="106"/>
      <c r="E44" s="106"/>
      <c r="F44" s="14"/>
      <c r="G44" s="14">
        <v>290</v>
      </c>
      <c r="H44" s="14"/>
      <c r="I44" s="14"/>
      <c r="J44" s="106" t="s">
        <v>12</v>
      </c>
      <c r="K44" s="106"/>
      <c r="L44" s="106"/>
      <c r="M44" s="106"/>
      <c r="N44" s="10"/>
      <c r="O44" s="11">
        <f t="shared" ref="O44" si="12">F44+G44+I44+N44</f>
        <v>290</v>
      </c>
    </row>
    <row r="45" spans="1:15" s="12" customFormat="1" ht="21.95" customHeight="1">
      <c r="A45" s="55">
        <f t="shared" si="11"/>
        <v>7</v>
      </c>
      <c r="B45" s="106" t="s">
        <v>58</v>
      </c>
      <c r="C45" s="106"/>
      <c r="D45" s="106"/>
      <c r="E45" s="106"/>
      <c r="F45" s="14"/>
      <c r="G45" s="14">
        <v>80</v>
      </c>
      <c r="H45" s="14"/>
      <c r="I45" s="14"/>
      <c r="J45" s="106" t="s">
        <v>12</v>
      </c>
      <c r="K45" s="106"/>
      <c r="L45" s="106"/>
      <c r="M45" s="106"/>
      <c r="N45" s="10"/>
      <c r="O45" s="11">
        <f t="shared" si="10"/>
        <v>80</v>
      </c>
    </row>
    <row r="46" spans="1:15" s="12" customFormat="1" ht="21.95" customHeight="1">
      <c r="A46" s="55">
        <f t="shared" si="11"/>
        <v>8</v>
      </c>
      <c r="B46" s="106" t="s">
        <v>96</v>
      </c>
      <c r="C46" s="106"/>
      <c r="D46" s="106"/>
      <c r="E46" s="106"/>
      <c r="F46" s="14"/>
      <c r="G46" s="14">
        <v>814</v>
      </c>
      <c r="H46" s="14"/>
      <c r="I46" s="14"/>
      <c r="J46" s="106" t="s">
        <v>12</v>
      </c>
      <c r="K46" s="106"/>
      <c r="L46" s="106"/>
      <c r="M46" s="106"/>
      <c r="N46" s="10"/>
      <c r="O46" s="11">
        <f t="shared" ref="O46" si="13">F46+G46+I46+N46</f>
        <v>814</v>
      </c>
    </row>
    <row r="47" spans="1:15" s="12" customFormat="1" ht="21.95" customHeight="1">
      <c r="A47" s="55">
        <f t="shared" si="11"/>
        <v>9</v>
      </c>
      <c r="B47" s="106" t="s">
        <v>103</v>
      </c>
      <c r="C47" s="106"/>
      <c r="D47" s="106"/>
      <c r="E47" s="106"/>
      <c r="F47" s="14"/>
      <c r="G47" s="14">
        <v>1000</v>
      </c>
      <c r="H47" s="14"/>
      <c r="I47" s="14"/>
      <c r="J47" s="106" t="s">
        <v>12</v>
      </c>
      <c r="K47" s="106"/>
      <c r="L47" s="106"/>
      <c r="M47" s="106"/>
      <c r="N47" s="10"/>
      <c r="O47" s="11">
        <f t="shared" ref="O47" si="14">F47+G47+I47+N47</f>
        <v>1000</v>
      </c>
    </row>
    <row r="48" spans="1:15" s="12" customFormat="1" ht="21.95" customHeight="1">
      <c r="A48" s="55">
        <f t="shared" si="11"/>
        <v>10</v>
      </c>
      <c r="B48" s="106" t="s">
        <v>83</v>
      </c>
      <c r="C48" s="106"/>
      <c r="D48" s="106"/>
      <c r="E48" s="106"/>
      <c r="F48" s="14"/>
      <c r="G48" s="15">
        <v>800</v>
      </c>
      <c r="H48" s="14"/>
      <c r="I48" s="14"/>
      <c r="J48" s="106" t="s">
        <v>12</v>
      </c>
      <c r="K48" s="106"/>
      <c r="L48" s="106"/>
      <c r="M48" s="106"/>
      <c r="N48" s="15"/>
      <c r="O48" s="11">
        <f t="shared" ref="O48" si="15">F48+G48+I48+N48</f>
        <v>800</v>
      </c>
    </row>
    <row r="49" spans="1:15" s="12" customFormat="1" ht="21.95" customHeight="1">
      <c r="A49" s="55">
        <f t="shared" si="11"/>
        <v>11</v>
      </c>
      <c r="B49" s="117" t="s">
        <v>49</v>
      </c>
      <c r="C49" s="118"/>
      <c r="D49" s="118"/>
      <c r="E49" s="119"/>
      <c r="F49" s="10"/>
      <c r="G49" s="9"/>
      <c r="H49" s="9"/>
      <c r="I49" s="8"/>
      <c r="J49" s="117" t="s">
        <v>24</v>
      </c>
      <c r="K49" s="118"/>
      <c r="L49" s="118"/>
      <c r="M49" s="119"/>
      <c r="N49" s="15">
        <v>800</v>
      </c>
      <c r="O49" s="11">
        <f>F49+G49+I49+N49</f>
        <v>800</v>
      </c>
    </row>
    <row r="50" spans="1:15" s="12" customFormat="1" ht="21.95" customHeight="1">
      <c r="A50" s="55">
        <f t="shared" si="11"/>
        <v>12</v>
      </c>
      <c r="B50" s="109" t="s">
        <v>59</v>
      </c>
      <c r="C50" s="109"/>
      <c r="D50" s="109"/>
      <c r="E50" s="109"/>
      <c r="F50" s="14"/>
      <c r="G50" s="14"/>
      <c r="H50" s="14"/>
      <c r="I50" s="14">
        <v>370</v>
      </c>
      <c r="J50" s="108" t="s">
        <v>111</v>
      </c>
      <c r="K50" s="108"/>
      <c r="L50" s="108"/>
      <c r="M50" s="108"/>
      <c r="N50" s="10"/>
      <c r="O50" s="11">
        <f>F50+G50+I50+N50</f>
        <v>370</v>
      </c>
    </row>
    <row r="51" spans="1:15" s="12" customFormat="1" ht="21.95" customHeight="1">
      <c r="A51" s="55">
        <f t="shared" si="11"/>
        <v>13</v>
      </c>
      <c r="B51" s="126" t="s">
        <v>61</v>
      </c>
      <c r="C51" s="127"/>
      <c r="D51" s="127"/>
      <c r="E51" s="128"/>
      <c r="F51" s="9"/>
      <c r="G51" s="8"/>
      <c r="H51" s="8"/>
      <c r="I51" s="8">
        <v>1120</v>
      </c>
      <c r="J51" s="109" t="s">
        <v>112</v>
      </c>
      <c r="K51" s="109"/>
      <c r="L51" s="109"/>
      <c r="M51" s="109"/>
      <c r="N51" s="10"/>
      <c r="O51" s="11">
        <f t="shared" si="10"/>
        <v>1120</v>
      </c>
    </row>
    <row r="52" spans="1:15" s="12" customFormat="1" ht="21.95" customHeight="1">
      <c r="A52" s="55">
        <f t="shared" si="11"/>
        <v>14</v>
      </c>
      <c r="B52" s="106" t="s">
        <v>38</v>
      </c>
      <c r="C52" s="106"/>
      <c r="D52" s="106"/>
      <c r="E52" s="106"/>
      <c r="F52" s="10"/>
      <c r="G52" s="8"/>
      <c r="H52" s="8"/>
      <c r="I52" s="9">
        <v>1000</v>
      </c>
      <c r="J52" s="109" t="s">
        <v>114</v>
      </c>
      <c r="K52" s="109"/>
      <c r="L52" s="109"/>
      <c r="M52" s="109"/>
      <c r="N52" s="18"/>
      <c r="O52" s="11">
        <f t="shared" si="10"/>
        <v>1000</v>
      </c>
    </row>
    <row r="53" spans="1:15" s="12" customFormat="1" ht="21.95" customHeight="1">
      <c r="A53" s="55">
        <f t="shared" si="11"/>
        <v>15</v>
      </c>
      <c r="B53" s="109" t="s">
        <v>37</v>
      </c>
      <c r="C53" s="109"/>
      <c r="D53" s="109"/>
      <c r="E53" s="109"/>
      <c r="F53" s="8"/>
      <c r="G53" s="8"/>
      <c r="H53" s="8"/>
      <c r="I53" s="8">
        <v>440</v>
      </c>
      <c r="J53" s="108" t="s">
        <v>113</v>
      </c>
      <c r="K53" s="108"/>
      <c r="L53" s="108"/>
      <c r="M53" s="108"/>
      <c r="N53" s="9"/>
      <c r="O53" s="11">
        <f>F53+G53+I53+N53</f>
        <v>440</v>
      </c>
    </row>
    <row r="54" spans="1:15" s="12" customFormat="1" ht="23.1" customHeight="1">
      <c r="A54" s="113" t="s">
        <v>48</v>
      </c>
      <c r="B54" s="113"/>
      <c r="C54" s="113"/>
      <c r="D54" s="113"/>
      <c r="E54" s="113"/>
      <c r="F54" s="13">
        <f>SUM(F39:F53)</f>
        <v>2000</v>
      </c>
      <c r="G54" s="13">
        <f>SUM(G39:G53)</f>
        <v>6784</v>
      </c>
      <c r="H54" s="13">
        <f>SUM(H38:H53)</f>
        <v>0</v>
      </c>
      <c r="I54" s="13">
        <f>SUM(I39:I53)</f>
        <v>2930</v>
      </c>
      <c r="J54" s="123"/>
      <c r="K54" s="124"/>
      <c r="L54" s="124"/>
      <c r="M54" s="125"/>
      <c r="N54" s="13">
        <f>SUM(N39:N53)</f>
        <v>800</v>
      </c>
      <c r="O54" s="13">
        <f>SUM(O39:O53)</f>
        <v>12514</v>
      </c>
    </row>
    <row r="55" spans="1:15" s="42" customFormat="1" ht="12.75" customHeight="1">
      <c r="B55" s="44"/>
      <c r="C55" s="44"/>
      <c r="D55" s="44"/>
      <c r="E55" s="44"/>
      <c r="F55" s="43"/>
      <c r="G55" s="43"/>
      <c r="H55" s="43"/>
      <c r="I55" s="43"/>
      <c r="J55" s="41"/>
      <c r="K55" s="41"/>
      <c r="L55" s="41"/>
      <c r="M55" s="41"/>
      <c r="N55" s="43"/>
      <c r="O55" s="43"/>
    </row>
    <row r="56" spans="1:15" s="42" customFormat="1" ht="20.100000000000001" customHeight="1">
      <c r="A56" s="97" t="s">
        <v>31</v>
      </c>
      <c r="B56" s="97"/>
      <c r="C56" s="97"/>
      <c r="D56" s="97"/>
      <c r="E56" s="97"/>
      <c r="F56" s="97"/>
      <c r="G56" s="97"/>
      <c r="H56" s="97"/>
      <c r="I56" s="97"/>
      <c r="J56" s="97"/>
      <c r="K56" s="97"/>
      <c r="L56" s="97"/>
      <c r="M56" s="97"/>
      <c r="N56" s="97"/>
      <c r="O56" s="97"/>
    </row>
    <row r="57" spans="1:15" s="42" customFormat="1" ht="20.100000000000001" customHeight="1">
      <c r="B57" s="51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</row>
    <row r="58" spans="1:15" s="40" customFormat="1" ht="20.100000000000001" customHeight="1">
      <c r="B58" s="44"/>
      <c r="C58" s="44"/>
      <c r="D58" s="44"/>
      <c r="E58" s="44"/>
      <c r="F58" s="45"/>
      <c r="G58" s="45"/>
      <c r="H58" s="45"/>
      <c r="I58" s="45"/>
      <c r="J58" s="50"/>
      <c r="K58" s="50"/>
      <c r="L58" s="50"/>
      <c r="M58" s="50"/>
      <c r="N58" s="45"/>
      <c r="O58" s="45"/>
    </row>
    <row r="59" spans="1:15" ht="37.5" customHeight="1">
      <c r="A59" s="110" t="s">
        <v>13</v>
      </c>
      <c r="B59" s="110"/>
      <c r="C59" s="110"/>
      <c r="D59" s="110"/>
      <c r="E59" s="110"/>
      <c r="F59" s="32" t="s">
        <v>25</v>
      </c>
      <c r="G59" s="32" t="s">
        <v>26</v>
      </c>
      <c r="H59" s="32" t="s">
        <v>27</v>
      </c>
      <c r="I59" s="39" t="s">
        <v>0</v>
      </c>
      <c r="J59" s="158" t="s">
        <v>1</v>
      </c>
      <c r="K59" s="159"/>
      <c r="L59" s="159"/>
      <c r="M59" s="160"/>
      <c r="N59" s="32" t="s">
        <v>28</v>
      </c>
      <c r="O59" s="31" t="s">
        <v>2</v>
      </c>
    </row>
    <row r="60" spans="1:15" s="12" customFormat="1" ht="24.95" customHeight="1">
      <c r="A60" s="104" t="s">
        <v>7</v>
      </c>
      <c r="B60" s="104"/>
      <c r="C60" s="104"/>
      <c r="D60" s="104"/>
      <c r="E60" s="104"/>
      <c r="F60" s="104"/>
      <c r="G60" s="104"/>
      <c r="H60" s="104"/>
      <c r="I60" s="104"/>
      <c r="J60" s="104"/>
      <c r="K60" s="104"/>
      <c r="L60" s="104"/>
      <c r="M60" s="104"/>
      <c r="N60" s="104"/>
      <c r="O60" s="104"/>
    </row>
    <row r="61" spans="1:15" s="12" customFormat="1" ht="24" customHeight="1">
      <c r="A61" s="55">
        <v>1</v>
      </c>
      <c r="B61" s="106" t="s">
        <v>36</v>
      </c>
      <c r="C61" s="106"/>
      <c r="D61" s="106"/>
      <c r="E61" s="106"/>
      <c r="F61" s="8"/>
      <c r="G61" s="8">
        <v>1146</v>
      </c>
      <c r="H61" s="8"/>
      <c r="I61" s="8"/>
      <c r="J61" s="122" t="s">
        <v>12</v>
      </c>
      <c r="K61" s="122"/>
      <c r="L61" s="122"/>
      <c r="M61" s="122"/>
      <c r="N61" s="9"/>
      <c r="O61" s="11">
        <f t="shared" ref="O61" si="16">F61+G61+I61+N61</f>
        <v>1146</v>
      </c>
    </row>
    <row r="62" spans="1:15" s="12" customFormat="1" ht="24" customHeight="1">
      <c r="A62" s="55">
        <f t="shared" ref="A62:A70" si="17">A61+1</f>
        <v>2</v>
      </c>
      <c r="B62" s="117" t="s">
        <v>44</v>
      </c>
      <c r="C62" s="118"/>
      <c r="D62" s="118"/>
      <c r="E62" s="119"/>
      <c r="F62" s="61"/>
      <c r="G62" s="61">
        <v>500</v>
      </c>
      <c r="H62" s="61"/>
      <c r="I62" s="61"/>
      <c r="J62" s="121" t="s">
        <v>12</v>
      </c>
      <c r="K62" s="121"/>
      <c r="L62" s="121"/>
      <c r="M62" s="121"/>
      <c r="N62" s="62"/>
      <c r="O62" s="11">
        <f t="shared" ref="O62:O69" si="18">F62+G62+I62+N62</f>
        <v>500</v>
      </c>
    </row>
    <row r="63" spans="1:15" s="12" customFormat="1" ht="24.95" customHeight="1">
      <c r="A63" s="55">
        <f t="shared" si="17"/>
        <v>3</v>
      </c>
      <c r="B63" s="117" t="s">
        <v>102</v>
      </c>
      <c r="C63" s="118"/>
      <c r="D63" s="118"/>
      <c r="E63" s="119"/>
      <c r="F63" s="61"/>
      <c r="G63" s="61">
        <v>400</v>
      </c>
      <c r="H63" s="61"/>
      <c r="I63" s="61"/>
      <c r="J63" s="121" t="s">
        <v>12</v>
      </c>
      <c r="K63" s="121"/>
      <c r="L63" s="121"/>
      <c r="M63" s="121"/>
      <c r="N63" s="62"/>
      <c r="O63" s="59">
        <f>F63+G63+I63+N63</f>
        <v>400</v>
      </c>
    </row>
    <row r="64" spans="1:15" s="12" customFormat="1" ht="24" customHeight="1">
      <c r="A64" s="55">
        <f t="shared" si="17"/>
        <v>4</v>
      </c>
      <c r="B64" s="106" t="s">
        <v>96</v>
      </c>
      <c r="C64" s="106"/>
      <c r="D64" s="106"/>
      <c r="E64" s="106"/>
      <c r="F64" s="61"/>
      <c r="G64" s="61">
        <v>284</v>
      </c>
      <c r="H64" s="61"/>
      <c r="I64" s="61"/>
      <c r="J64" s="121" t="s">
        <v>12</v>
      </c>
      <c r="K64" s="121"/>
      <c r="L64" s="121"/>
      <c r="M64" s="121"/>
      <c r="N64" s="62"/>
      <c r="O64" s="59">
        <f t="shared" ref="O64" si="19">F64+G64+I64+N64</f>
        <v>284</v>
      </c>
    </row>
    <row r="65" spans="1:15" s="12" customFormat="1" ht="24" customHeight="1">
      <c r="A65" s="55">
        <f t="shared" si="17"/>
        <v>5</v>
      </c>
      <c r="B65" s="120" t="s">
        <v>58</v>
      </c>
      <c r="C65" s="120"/>
      <c r="D65" s="120"/>
      <c r="E65" s="120"/>
      <c r="F65" s="61"/>
      <c r="G65" s="61">
        <v>30</v>
      </c>
      <c r="H65" s="61"/>
      <c r="I65" s="61"/>
      <c r="J65" s="121" t="s">
        <v>12</v>
      </c>
      <c r="K65" s="121"/>
      <c r="L65" s="121"/>
      <c r="M65" s="121"/>
      <c r="N65" s="62"/>
      <c r="O65" s="59">
        <f t="shared" si="18"/>
        <v>30</v>
      </c>
    </row>
    <row r="66" spans="1:15" s="12" customFormat="1" ht="24" customHeight="1">
      <c r="A66" s="55">
        <f t="shared" si="17"/>
        <v>6</v>
      </c>
      <c r="B66" s="106" t="s">
        <v>80</v>
      </c>
      <c r="C66" s="106"/>
      <c r="D66" s="106"/>
      <c r="E66" s="106"/>
      <c r="F66" s="14"/>
      <c r="G66" s="14">
        <v>110</v>
      </c>
      <c r="H66" s="14"/>
      <c r="I66" s="14"/>
      <c r="J66" s="106" t="s">
        <v>12</v>
      </c>
      <c r="K66" s="106"/>
      <c r="L66" s="106"/>
      <c r="M66" s="106"/>
      <c r="N66" s="10"/>
      <c r="O66" s="11">
        <f t="shared" si="18"/>
        <v>110</v>
      </c>
    </row>
    <row r="67" spans="1:15" s="12" customFormat="1" ht="24" customHeight="1">
      <c r="A67" s="55">
        <f t="shared" si="17"/>
        <v>7</v>
      </c>
      <c r="B67" s="106" t="s">
        <v>81</v>
      </c>
      <c r="C67" s="106"/>
      <c r="D67" s="106"/>
      <c r="E67" s="106"/>
      <c r="F67" s="14"/>
      <c r="G67" s="14"/>
      <c r="H67" s="14"/>
      <c r="I67" s="14"/>
      <c r="J67" s="106" t="s">
        <v>12</v>
      </c>
      <c r="K67" s="106"/>
      <c r="L67" s="106"/>
      <c r="M67" s="106"/>
      <c r="N67" s="10"/>
      <c r="O67" s="11">
        <f t="shared" si="18"/>
        <v>0</v>
      </c>
    </row>
    <row r="68" spans="1:15" s="12" customFormat="1" ht="24" customHeight="1">
      <c r="A68" s="55">
        <f t="shared" si="17"/>
        <v>8</v>
      </c>
      <c r="B68" s="106" t="s">
        <v>60</v>
      </c>
      <c r="C68" s="106"/>
      <c r="D68" s="106"/>
      <c r="E68" s="106"/>
      <c r="F68" s="14"/>
      <c r="G68" s="14"/>
      <c r="H68" s="14"/>
      <c r="I68" s="14"/>
      <c r="J68" s="106" t="s">
        <v>12</v>
      </c>
      <c r="K68" s="106"/>
      <c r="L68" s="106"/>
      <c r="M68" s="106"/>
      <c r="N68" s="10"/>
      <c r="O68" s="11">
        <f t="shared" si="18"/>
        <v>0</v>
      </c>
    </row>
    <row r="69" spans="1:15" s="12" customFormat="1" ht="24" customHeight="1">
      <c r="A69" s="55">
        <f t="shared" si="17"/>
        <v>9</v>
      </c>
      <c r="B69" s="106" t="s">
        <v>59</v>
      </c>
      <c r="C69" s="106"/>
      <c r="D69" s="106"/>
      <c r="E69" s="106"/>
      <c r="F69" s="10"/>
      <c r="G69" s="15"/>
      <c r="H69" s="15"/>
      <c r="I69" s="8">
        <v>130</v>
      </c>
      <c r="J69" s="108" t="s">
        <v>111</v>
      </c>
      <c r="K69" s="108"/>
      <c r="L69" s="108"/>
      <c r="M69" s="108"/>
      <c r="N69" s="15"/>
      <c r="O69" s="11">
        <f t="shared" si="18"/>
        <v>130</v>
      </c>
    </row>
    <row r="70" spans="1:15" s="12" customFormat="1" ht="24" customHeight="1">
      <c r="A70" s="55">
        <f t="shared" si="17"/>
        <v>10</v>
      </c>
      <c r="B70" s="126" t="s">
        <v>61</v>
      </c>
      <c r="C70" s="127"/>
      <c r="D70" s="127"/>
      <c r="E70" s="128"/>
      <c r="F70" s="10"/>
      <c r="G70" s="15"/>
      <c r="H70" s="15"/>
      <c r="I70" s="19">
        <v>400</v>
      </c>
      <c r="J70" s="109" t="s">
        <v>112</v>
      </c>
      <c r="K70" s="109"/>
      <c r="L70" s="109"/>
      <c r="M70" s="109"/>
      <c r="N70" s="15"/>
      <c r="O70" s="11">
        <f t="shared" ref="O70" si="20">F70+G70+I70+N70</f>
        <v>400</v>
      </c>
    </row>
    <row r="71" spans="1:15" s="12" customFormat="1" ht="24.95" customHeight="1">
      <c r="A71" s="113" t="s">
        <v>8</v>
      </c>
      <c r="B71" s="113"/>
      <c r="C71" s="113"/>
      <c r="D71" s="113"/>
      <c r="E71" s="113"/>
      <c r="F71" s="13">
        <f>SUM(F61:F70)</f>
        <v>0</v>
      </c>
      <c r="G71" s="13">
        <f>SUM(G61:G70)</f>
        <v>2470</v>
      </c>
      <c r="H71" s="13">
        <f>SUM(H65:H70)</f>
        <v>0</v>
      </c>
      <c r="I71" s="13">
        <f>SUM(I61:I70)</f>
        <v>530</v>
      </c>
      <c r="J71" s="114"/>
      <c r="K71" s="115"/>
      <c r="L71" s="115"/>
      <c r="M71" s="116"/>
      <c r="N71" s="13">
        <f>SUM(N65:N70)</f>
        <v>0</v>
      </c>
      <c r="O71" s="13">
        <f>SUM(O61:O70)</f>
        <v>3000</v>
      </c>
    </row>
    <row r="72" spans="1:15" s="12" customFormat="1" ht="24.95" customHeight="1">
      <c r="A72" s="104" t="s">
        <v>5</v>
      </c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s="12" customFormat="1" ht="24.95" customHeight="1">
      <c r="A73" s="55">
        <v>1</v>
      </c>
      <c r="B73" s="120" t="s">
        <v>35</v>
      </c>
      <c r="C73" s="120"/>
      <c r="D73" s="120"/>
      <c r="E73" s="120"/>
      <c r="F73" s="61">
        <v>700</v>
      </c>
      <c r="G73" s="61"/>
      <c r="H73" s="61"/>
      <c r="I73" s="61"/>
      <c r="J73" s="121" t="s">
        <v>14</v>
      </c>
      <c r="K73" s="121"/>
      <c r="L73" s="121"/>
      <c r="M73" s="121"/>
      <c r="N73" s="62"/>
      <c r="O73" s="59">
        <f t="shared" ref="O73:O83" si="21">F73+G73+I73+N73</f>
        <v>700</v>
      </c>
    </row>
    <row r="74" spans="1:15" s="12" customFormat="1" ht="24.95" customHeight="1">
      <c r="A74" s="55">
        <f>A73+1</f>
        <v>2</v>
      </c>
      <c r="B74" s="106" t="s">
        <v>36</v>
      </c>
      <c r="C74" s="106"/>
      <c r="D74" s="106"/>
      <c r="E74" s="106"/>
      <c r="F74" s="8"/>
      <c r="G74" s="8">
        <v>700</v>
      </c>
      <c r="H74" s="8"/>
      <c r="I74" s="8"/>
      <c r="J74" s="122" t="s">
        <v>12</v>
      </c>
      <c r="K74" s="122"/>
      <c r="L74" s="122"/>
      <c r="M74" s="122"/>
      <c r="N74" s="9"/>
      <c r="O74" s="11">
        <f t="shared" si="21"/>
        <v>700</v>
      </c>
    </row>
    <row r="75" spans="1:15" s="12" customFormat="1" ht="24.95" customHeight="1">
      <c r="A75" s="55">
        <f t="shared" ref="A75:A83" si="22">A74+1</f>
        <v>3</v>
      </c>
      <c r="B75" s="117" t="s">
        <v>58</v>
      </c>
      <c r="C75" s="118"/>
      <c r="D75" s="118"/>
      <c r="E75" s="119"/>
      <c r="F75" s="10"/>
      <c r="G75" s="9">
        <v>20</v>
      </c>
      <c r="H75" s="9"/>
      <c r="I75" s="8"/>
      <c r="J75" s="117" t="s">
        <v>12</v>
      </c>
      <c r="K75" s="118"/>
      <c r="L75" s="118"/>
      <c r="M75" s="119"/>
      <c r="N75" s="15"/>
      <c r="O75" s="11">
        <f>F75+G75+I75+N75</f>
        <v>20</v>
      </c>
    </row>
    <row r="76" spans="1:15" s="12" customFormat="1" ht="24.95" customHeight="1">
      <c r="A76" s="55">
        <f t="shared" si="22"/>
        <v>4</v>
      </c>
      <c r="B76" s="109" t="s">
        <v>63</v>
      </c>
      <c r="C76" s="109"/>
      <c r="D76" s="109"/>
      <c r="E76" s="109"/>
      <c r="F76" s="8"/>
      <c r="G76" s="9">
        <v>350</v>
      </c>
      <c r="H76" s="8"/>
      <c r="I76" s="9"/>
      <c r="J76" s="108" t="s">
        <v>12</v>
      </c>
      <c r="K76" s="108"/>
      <c r="L76" s="108"/>
      <c r="M76" s="108"/>
      <c r="N76" s="15"/>
      <c r="O76" s="11">
        <f>F76+G76+I76+N76</f>
        <v>350</v>
      </c>
    </row>
    <row r="77" spans="1:15" s="12" customFormat="1" ht="24.95" customHeight="1">
      <c r="A77" s="55">
        <f t="shared" si="22"/>
        <v>5</v>
      </c>
      <c r="B77" s="106" t="s">
        <v>60</v>
      </c>
      <c r="C77" s="106"/>
      <c r="D77" s="106"/>
      <c r="E77" s="106"/>
      <c r="F77" s="14"/>
      <c r="G77" s="14">
        <v>80</v>
      </c>
      <c r="H77" s="14"/>
      <c r="I77" s="14"/>
      <c r="J77" s="106" t="s">
        <v>12</v>
      </c>
      <c r="K77" s="106"/>
      <c r="L77" s="106"/>
      <c r="M77" s="106"/>
      <c r="N77" s="10"/>
      <c r="O77" s="11">
        <f t="shared" ref="O77" si="23">F77+G77+I77+N77</f>
        <v>80</v>
      </c>
    </row>
    <row r="78" spans="1:15" s="12" customFormat="1" ht="24.95" customHeight="1">
      <c r="A78" s="55">
        <f t="shared" si="22"/>
        <v>6</v>
      </c>
      <c r="B78" s="106" t="s">
        <v>82</v>
      </c>
      <c r="C78" s="106"/>
      <c r="D78" s="106"/>
      <c r="E78" s="106"/>
      <c r="F78" s="14"/>
      <c r="G78" s="14"/>
      <c r="H78" s="14"/>
      <c r="I78" s="14"/>
      <c r="J78" s="106" t="s">
        <v>12</v>
      </c>
      <c r="K78" s="106"/>
      <c r="L78" s="106"/>
      <c r="M78" s="106"/>
      <c r="N78" s="10"/>
      <c r="O78" s="11">
        <f t="shared" ref="O78:O80" si="24">F78+G78+I78+N78</f>
        <v>0</v>
      </c>
    </row>
    <row r="79" spans="1:15" s="12" customFormat="1" ht="24" customHeight="1">
      <c r="A79" s="55">
        <f t="shared" si="22"/>
        <v>7</v>
      </c>
      <c r="B79" s="106" t="s">
        <v>80</v>
      </c>
      <c r="C79" s="106"/>
      <c r="D79" s="106"/>
      <c r="E79" s="106"/>
      <c r="F79" s="14"/>
      <c r="G79" s="14">
        <v>80</v>
      </c>
      <c r="H79" s="14"/>
      <c r="I79" s="14"/>
      <c r="J79" s="106" t="s">
        <v>12</v>
      </c>
      <c r="K79" s="106"/>
      <c r="L79" s="106"/>
      <c r="M79" s="106"/>
      <c r="N79" s="10"/>
      <c r="O79" s="11">
        <f t="shared" si="24"/>
        <v>80</v>
      </c>
    </row>
    <row r="80" spans="1:15" s="12" customFormat="1" ht="24" customHeight="1">
      <c r="A80" s="55">
        <f t="shared" si="22"/>
        <v>8</v>
      </c>
      <c r="B80" s="109" t="s">
        <v>123</v>
      </c>
      <c r="C80" s="109"/>
      <c r="D80" s="109"/>
      <c r="E80" s="109"/>
      <c r="F80" s="8"/>
      <c r="G80" s="8">
        <v>125</v>
      </c>
      <c r="H80" s="8"/>
      <c r="I80" s="9"/>
      <c r="J80" s="108" t="s">
        <v>12</v>
      </c>
      <c r="K80" s="108"/>
      <c r="L80" s="108"/>
      <c r="M80" s="108"/>
      <c r="N80" s="15"/>
      <c r="O80" s="11">
        <f t="shared" si="24"/>
        <v>125</v>
      </c>
    </row>
    <row r="81" spans="1:15" s="12" customFormat="1" ht="24.95" customHeight="1">
      <c r="A81" s="55">
        <f t="shared" si="22"/>
        <v>9</v>
      </c>
      <c r="B81" s="106" t="s">
        <v>59</v>
      </c>
      <c r="C81" s="106"/>
      <c r="D81" s="106"/>
      <c r="E81" s="106"/>
      <c r="F81" s="10"/>
      <c r="G81" s="15"/>
      <c r="H81" s="15"/>
      <c r="I81" s="8">
        <v>100</v>
      </c>
      <c r="J81" s="108" t="s">
        <v>111</v>
      </c>
      <c r="K81" s="108"/>
      <c r="L81" s="108"/>
      <c r="M81" s="108"/>
      <c r="N81" s="15"/>
      <c r="O81" s="11">
        <f t="shared" si="21"/>
        <v>100</v>
      </c>
    </row>
    <row r="82" spans="1:15" s="12" customFormat="1" ht="24.95" customHeight="1">
      <c r="A82" s="55">
        <f t="shared" si="22"/>
        <v>10</v>
      </c>
      <c r="B82" s="126" t="s">
        <v>61</v>
      </c>
      <c r="C82" s="127"/>
      <c r="D82" s="127"/>
      <c r="E82" s="128"/>
      <c r="F82" s="10"/>
      <c r="G82" s="8"/>
      <c r="H82" s="8"/>
      <c r="I82" s="9">
        <v>280</v>
      </c>
      <c r="J82" s="109" t="s">
        <v>112</v>
      </c>
      <c r="K82" s="109"/>
      <c r="L82" s="109"/>
      <c r="M82" s="109"/>
      <c r="N82" s="15"/>
      <c r="O82" s="11">
        <f t="shared" si="21"/>
        <v>280</v>
      </c>
    </row>
    <row r="83" spans="1:15" s="12" customFormat="1" ht="24.95" customHeight="1">
      <c r="A83" s="55">
        <f t="shared" si="22"/>
        <v>11</v>
      </c>
      <c r="B83" s="117" t="s">
        <v>51</v>
      </c>
      <c r="C83" s="118"/>
      <c r="D83" s="118"/>
      <c r="E83" s="119"/>
      <c r="F83" s="10"/>
      <c r="G83" s="9"/>
      <c r="H83" s="9"/>
      <c r="I83" s="8">
        <v>120</v>
      </c>
      <c r="J83" s="117" t="s">
        <v>113</v>
      </c>
      <c r="K83" s="118"/>
      <c r="L83" s="118"/>
      <c r="M83" s="119"/>
      <c r="N83" s="15"/>
      <c r="O83" s="11">
        <f t="shared" si="21"/>
        <v>120</v>
      </c>
    </row>
    <row r="84" spans="1:15" s="12" customFormat="1" ht="24.95" customHeight="1">
      <c r="A84" s="113" t="s">
        <v>57</v>
      </c>
      <c r="B84" s="113"/>
      <c r="C84" s="113"/>
      <c r="D84" s="113"/>
      <c r="E84" s="113"/>
      <c r="F84" s="20">
        <f>SUM(F73:F83)</f>
        <v>700</v>
      </c>
      <c r="G84" s="20">
        <f>SUM(G73:G83)</f>
        <v>1355</v>
      </c>
      <c r="H84" s="20">
        <f>SUM(H73:H83)</f>
        <v>0</v>
      </c>
      <c r="I84" s="20">
        <f>SUM(I73:I83)</f>
        <v>500</v>
      </c>
      <c r="J84" s="114"/>
      <c r="K84" s="115"/>
      <c r="L84" s="115"/>
      <c r="M84" s="116"/>
      <c r="N84" s="20">
        <f>SUM(N73:N83)</f>
        <v>0</v>
      </c>
      <c r="O84" s="13">
        <f>SUM(O73:O83)</f>
        <v>2555</v>
      </c>
    </row>
    <row r="85" spans="1:15" ht="3.75" customHeight="1" thickBot="1">
      <c r="F85" s="5"/>
      <c r="G85" s="5"/>
      <c r="H85" s="5"/>
      <c r="I85" s="5"/>
      <c r="N85" s="5"/>
      <c r="O85" s="5"/>
    </row>
    <row r="86" spans="1:15" ht="13.5" customHeight="1" thickTop="1">
      <c r="A86" s="133" t="s">
        <v>122</v>
      </c>
      <c r="B86" s="134"/>
      <c r="C86" s="134"/>
      <c r="D86" s="134"/>
      <c r="E86" s="135"/>
      <c r="F86" s="129">
        <f>F26+F37+F54+F71+F84</f>
        <v>5700</v>
      </c>
      <c r="G86" s="141">
        <f>G26+G37+G54+G71+G84</f>
        <v>20400</v>
      </c>
      <c r="H86" s="131">
        <f>H26+H37+H54+H71+H84</f>
        <v>0</v>
      </c>
      <c r="I86" s="141">
        <f>I26+I37+I54+I71+I84</f>
        <v>6884</v>
      </c>
      <c r="J86" s="139"/>
      <c r="K86" s="139"/>
      <c r="L86" s="139"/>
      <c r="M86" s="139"/>
      <c r="N86" s="129">
        <f>N26+N37+N54+N71+N84</f>
        <v>1800</v>
      </c>
      <c r="O86" s="129">
        <f>O26+O37+O54+O71+O84</f>
        <v>34784</v>
      </c>
    </row>
    <row r="87" spans="1:15" ht="26.25" customHeight="1" thickBot="1">
      <c r="A87" s="136"/>
      <c r="B87" s="137"/>
      <c r="C87" s="137"/>
      <c r="D87" s="137"/>
      <c r="E87" s="138"/>
      <c r="F87" s="130"/>
      <c r="G87" s="142"/>
      <c r="H87" s="132"/>
      <c r="I87" s="142"/>
      <c r="J87" s="140"/>
      <c r="K87" s="140"/>
      <c r="L87" s="140"/>
      <c r="M87" s="140"/>
      <c r="N87" s="130"/>
      <c r="O87" s="130"/>
    </row>
    <row r="88" spans="1:15" ht="9.75" customHeight="1" thickTop="1">
      <c r="F88" s="5"/>
      <c r="G88" s="5"/>
      <c r="H88" s="5"/>
      <c r="I88" s="5"/>
      <c r="N88" s="5"/>
      <c r="O88" s="5"/>
    </row>
    <row r="89" spans="1:15" ht="9.75" customHeight="1">
      <c r="F89" s="69">
        <f>F86</f>
        <v>5700</v>
      </c>
      <c r="G89" s="69">
        <f>G86</f>
        <v>20400</v>
      </c>
      <c r="H89" s="69">
        <f>H86</f>
        <v>0</v>
      </c>
      <c r="I89" s="69">
        <f>I86</f>
        <v>6884</v>
      </c>
      <c r="J89" s="70"/>
      <c r="K89" s="70"/>
      <c r="L89" s="70"/>
      <c r="M89" s="70"/>
      <c r="N89" s="69">
        <f>N86</f>
        <v>1800</v>
      </c>
      <c r="O89" s="68"/>
    </row>
    <row r="90" spans="1:15" ht="15" customHeight="1">
      <c r="A90" s="99" t="s">
        <v>109</v>
      </c>
      <c r="B90" s="99"/>
      <c r="C90" s="99"/>
      <c r="D90" s="99"/>
      <c r="E90" s="99"/>
      <c r="F90" s="68"/>
      <c r="G90" s="68"/>
      <c r="H90" s="68"/>
      <c r="I90" s="68"/>
      <c r="N90" s="68"/>
      <c r="O90" s="68"/>
    </row>
    <row r="91" spans="1:15" ht="15" customHeight="1">
      <c r="F91" s="5"/>
      <c r="G91" s="5"/>
      <c r="H91" s="5"/>
      <c r="I91" s="5"/>
      <c r="N91" s="5"/>
      <c r="O91" s="5"/>
    </row>
    <row r="92" spans="1:15" ht="15" customHeight="1">
      <c r="F92" s="5"/>
      <c r="G92" s="5"/>
      <c r="H92" s="5"/>
      <c r="I92" s="5"/>
      <c r="N92" s="5"/>
      <c r="O92" s="5"/>
    </row>
    <row r="93" spans="1:15" ht="15">
      <c r="B93" s="99"/>
      <c r="C93" s="99"/>
      <c r="D93" s="99"/>
      <c r="E93" s="99"/>
      <c r="F93" s="5"/>
      <c r="G93" s="5"/>
      <c r="H93" s="5"/>
      <c r="I93" s="97" t="s">
        <v>10</v>
      </c>
      <c r="J93" s="97"/>
      <c r="K93" s="97"/>
      <c r="L93" s="97"/>
      <c r="M93" s="97"/>
      <c r="N93" s="97"/>
      <c r="O93" s="5"/>
    </row>
    <row r="94" spans="1:15" ht="15">
      <c r="F94" s="5"/>
      <c r="G94" s="5"/>
      <c r="H94" s="5"/>
      <c r="I94" s="98" t="s">
        <v>11</v>
      </c>
      <c r="J94" s="98"/>
      <c r="K94" s="98"/>
      <c r="L94" s="98"/>
      <c r="M94" s="98"/>
      <c r="N94" s="98"/>
      <c r="O94" s="5"/>
    </row>
    <row r="95" spans="1:15" ht="15">
      <c r="F95" s="5"/>
      <c r="G95" s="5"/>
      <c r="H95" s="5"/>
      <c r="I95" s="7"/>
      <c r="J95" s="7"/>
      <c r="K95" s="7"/>
      <c r="L95" s="7"/>
      <c r="M95" s="7"/>
      <c r="N95" s="7"/>
      <c r="O95" s="5"/>
    </row>
    <row r="96" spans="1:15">
      <c r="F96" s="5"/>
      <c r="G96" s="5"/>
      <c r="H96" s="5"/>
      <c r="I96" s="5"/>
      <c r="N96" s="5"/>
      <c r="O96" s="5"/>
    </row>
    <row r="97" spans="6:15">
      <c r="F97" s="5"/>
      <c r="G97" s="5"/>
      <c r="H97" s="5"/>
      <c r="I97" s="5"/>
      <c r="N97" s="5"/>
      <c r="O97" s="5"/>
    </row>
    <row r="98" spans="6:15">
      <c r="F98" s="5"/>
      <c r="G98" s="5"/>
      <c r="H98" s="5"/>
      <c r="I98" s="5"/>
      <c r="N98" s="5"/>
      <c r="O98" s="5"/>
    </row>
    <row r="99" spans="6:15">
      <c r="F99" s="5"/>
      <c r="G99" s="5"/>
      <c r="H99" s="5"/>
      <c r="I99" s="5"/>
      <c r="N99" s="5"/>
      <c r="O99" s="5"/>
    </row>
    <row r="100" spans="6:15">
      <c r="F100" s="5"/>
      <c r="G100" s="5"/>
      <c r="H100" s="5"/>
      <c r="I100" s="5"/>
      <c r="N100" s="5"/>
      <c r="O100" s="5"/>
    </row>
    <row r="101" spans="6:15">
      <c r="F101" s="6"/>
      <c r="G101" s="6"/>
      <c r="H101" s="6"/>
      <c r="I101" s="6"/>
    </row>
    <row r="102" spans="6:15">
      <c r="F102" s="6"/>
      <c r="G102" s="6"/>
      <c r="H102" s="6"/>
      <c r="I102" s="6"/>
    </row>
    <row r="103" spans="6:15">
      <c r="F103" s="6"/>
      <c r="G103" s="6"/>
      <c r="H103" s="6"/>
      <c r="I103" s="6"/>
    </row>
    <row r="104" spans="6:15">
      <c r="F104" s="6"/>
      <c r="G104" s="6"/>
      <c r="H104" s="6"/>
      <c r="I104" s="6"/>
    </row>
    <row r="105" spans="6:15">
      <c r="F105" s="6"/>
      <c r="G105" s="6"/>
      <c r="H105" s="6"/>
      <c r="I105" s="6"/>
    </row>
    <row r="106" spans="6:15">
      <c r="F106" s="6"/>
      <c r="G106" s="6"/>
      <c r="H106" s="6"/>
      <c r="I106" s="6"/>
    </row>
    <row r="107" spans="6:15">
      <c r="F107" s="6"/>
      <c r="G107" s="6"/>
      <c r="H107" s="6"/>
      <c r="I107" s="6"/>
    </row>
    <row r="108" spans="6:15">
      <c r="F108" s="6"/>
      <c r="G108" s="6"/>
      <c r="H108" s="6"/>
      <c r="I108" s="6"/>
    </row>
    <row r="109" spans="6:15">
      <c r="F109" s="6"/>
      <c r="G109" s="6"/>
      <c r="H109" s="6"/>
      <c r="I109" s="6"/>
    </row>
    <row r="110" spans="6:15">
      <c r="F110" s="6"/>
      <c r="G110" s="6"/>
      <c r="H110" s="6"/>
      <c r="I110" s="6"/>
    </row>
    <row r="111" spans="6:15">
      <c r="F111" s="6"/>
      <c r="G111" s="6"/>
      <c r="H111" s="6"/>
      <c r="I111" s="6"/>
    </row>
    <row r="112" spans="6:15">
      <c r="F112" s="6"/>
      <c r="G112" s="6"/>
      <c r="H112" s="6"/>
      <c r="I112" s="6"/>
    </row>
    <row r="114" spans="1:15">
      <c r="F114" s="6"/>
      <c r="G114" s="6"/>
      <c r="H114" s="6"/>
      <c r="I114" s="6"/>
    </row>
    <row r="115" spans="1:15">
      <c r="F115" s="6"/>
      <c r="G115" s="6"/>
      <c r="H115" s="6"/>
      <c r="I115" s="6"/>
    </row>
    <row r="116" spans="1:15">
      <c r="F116" s="6"/>
      <c r="G116" s="6"/>
      <c r="H116" s="6"/>
      <c r="I116" s="6"/>
    </row>
    <row r="117" spans="1:15">
      <c r="F117" s="6"/>
      <c r="G117" s="6"/>
      <c r="H117" s="6"/>
      <c r="I117" s="6"/>
    </row>
    <row r="118" spans="1:15">
      <c r="F118" s="6"/>
      <c r="G118" s="6"/>
      <c r="H118" s="6"/>
      <c r="I118" s="6"/>
    </row>
    <row r="119" spans="1:15">
      <c r="F119" s="6"/>
      <c r="G119" s="6"/>
      <c r="H119" s="6"/>
      <c r="I119" s="6"/>
    </row>
    <row r="120" spans="1:15">
      <c r="A120" s="97" t="s">
        <v>32</v>
      </c>
      <c r="B120" s="97"/>
      <c r="C120" s="97"/>
      <c r="D120" s="97"/>
      <c r="E120" s="97"/>
      <c r="F120" s="97"/>
      <c r="G120" s="97"/>
      <c r="H120" s="97"/>
      <c r="I120" s="97"/>
      <c r="J120" s="97"/>
      <c r="K120" s="97"/>
      <c r="L120" s="97"/>
      <c r="M120" s="97"/>
      <c r="N120" s="97"/>
      <c r="O120" s="97"/>
    </row>
  </sheetData>
  <mergeCells count="159">
    <mergeCell ref="A120:O120"/>
    <mergeCell ref="J67:M67"/>
    <mergeCell ref="J59:M59"/>
    <mergeCell ref="B64:E64"/>
    <mergeCell ref="J51:M51"/>
    <mergeCell ref="B50:E50"/>
    <mergeCell ref="B35:E35"/>
    <mergeCell ref="J49:M49"/>
    <mergeCell ref="B40:E40"/>
    <mergeCell ref="J39:M39"/>
    <mergeCell ref="B36:E36"/>
    <mergeCell ref="B39:E39"/>
    <mergeCell ref="A38:O38"/>
    <mergeCell ref="B42:E42"/>
    <mergeCell ref="J41:M41"/>
    <mergeCell ref="J50:M50"/>
    <mergeCell ref="B51:E51"/>
    <mergeCell ref="B45:E45"/>
    <mergeCell ref="J45:M45"/>
    <mergeCell ref="B49:E49"/>
    <mergeCell ref="B66:E66"/>
    <mergeCell ref="B46:E46"/>
    <mergeCell ref="J46:M46"/>
    <mergeCell ref="I94:N94"/>
    <mergeCell ref="A1:O1"/>
    <mergeCell ref="J28:M28"/>
    <mergeCell ref="J36:M36"/>
    <mergeCell ref="B41:E41"/>
    <mergeCell ref="J37:M37"/>
    <mergeCell ref="B3:O3"/>
    <mergeCell ref="J42:M42"/>
    <mergeCell ref="B44:E44"/>
    <mergeCell ref="J44:M44"/>
    <mergeCell ref="J29:M29"/>
    <mergeCell ref="J23:M23"/>
    <mergeCell ref="J14:M14"/>
    <mergeCell ref="J24:M24"/>
    <mergeCell ref="B17:E17"/>
    <mergeCell ref="J17:M17"/>
    <mergeCell ref="J34:M34"/>
    <mergeCell ref="B21:E21"/>
    <mergeCell ref="J35:M35"/>
    <mergeCell ref="A5:O5"/>
    <mergeCell ref="J43:M43"/>
    <mergeCell ref="B43:E43"/>
    <mergeCell ref="J33:M33"/>
    <mergeCell ref="J9:M9"/>
    <mergeCell ref="B20:E20"/>
    <mergeCell ref="J20:M20"/>
    <mergeCell ref="B33:E33"/>
    <mergeCell ref="J21:M21"/>
    <mergeCell ref="B22:E22"/>
    <mergeCell ref="B25:E25"/>
    <mergeCell ref="B24:E24"/>
    <mergeCell ref="B28:E28"/>
    <mergeCell ref="A2:O2"/>
    <mergeCell ref="B34:E34"/>
    <mergeCell ref="B29:E29"/>
    <mergeCell ref="B30:E30"/>
    <mergeCell ref="J30:M30"/>
    <mergeCell ref="B31:E31"/>
    <mergeCell ref="J31:M31"/>
    <mergeCell ref="J22:M22"/>
    <mergeCell ref="J32:M32"/>
    <mergeCell ref="B47:E47"/>
    <mergeCell ref="J47:M47"/>
    <mergeCell ref="J40:M40"/>
    <mergeCell ref="B32:E32"/>
    <mergeCell ref="A37:E37"/>
    <mergeCell ref="O86:O87"/>
    <mergeCell ref="F86:F87"/>
    <mergeCell ref="N86:N87"/>
    <mergeCell ref="H86:H87"/>
    <mergeCell ref="B82:E82"/>
    <mergeCell ref="A86:E87"/>
    <mergeCell ref="J86:M87"/>
    <mergeCell ref="B93:E93"/>
    <mergeCell ref="J84:M84"/>
    <mergeCell ref="A84:E84"/>
    <mergeCell ref="I93:N93"/>
    <mergeCell ref="G86:G87"/>
    <mergeCell ref="J83:M83"/>
    <mergeCell ref="J82:M82"/>
    <mergeCell ref="B83:E83"/>
    <mergeCell ref="I86:I87"/>
    <mergeCell ref="A90:E90"/>
    <mergeCell ref="A72:O72"/>
    <mergeCell ref="J64:M64"/>
    <mergeCell ref="A54:E54"/>
    <mergeCell ref="A56:O56"/>
    <mergeCell ref="B61:E61"/>
    <mergeCell ref="J61:M61"/>
    <mergeCell ref="B68:E68"/>
    <mergeCell ref="J68:M68"/>
    <mergeCell ref="J66:M66"/>
    <mergeCell ref="B67:E67"/>
    <mergeCell ref="B53:E53"/>
    <mergeCell ref="J52:M52"/>
    <mergeCell ref="A59:E59"/>
    <mergeCell ref="J53:M53"/>
    <mergeCell ref="J54:M54"/>
    <mergeCell ref="B65:E65"/>
    <mergeCell ref="J65:M65"/>
    <mergeCell ref="J71:M71"/>
    <mergeCell ref="B48:E48"/>
    <mergeCell ref="B52:E52"/>
    <mergeCell ref="B63:E63"/>
    <mergeCell ref="A60:O60"/>
    <mergeCell ref="B62:E62"/>
    <mergeCell ref="J62:M62"/>
    <mergeCell ref="B69:E69"/>
    <mergeCell ref="J69:M69"/>
    <mergeCell ref="J48:M48"/>
    <mergeCell ref="J63:M63"/>
    <mergeCell ref="B70:E70"/>
    <mergeCell ref="J70:M70"/>
    <mergeCell ref="A71:E71"/>
    <mergeCell ref="B81:E81"/>
    <mergeCell ref="B73:E73"/>
    <mergeCell ref="B75:E75"/>
    <mergeCell ref="J75:M75"/>
    <mergeCell ref="B76:E76"/>
    <mergeCell ref="J73:M73"/>
    <mergeCell ref="J74:M74"/>
    <mergeCell ref="B78:E78"/>
    <mergeCell ref="J78:M78"/>
    <mergeCell ref="B79:E79"/>
    <mergeCell ref="J79:M79"/>
    <mergeCell ref="J76:M76"/>
    <mergeCell ref="J81:M81"/>
    <mergeCell ref="B74:E74"/>
    <mergeCell ref="B80:E80"/>
    <mergeCell ref="J80:M80"/>
    <mergeCell ref="B77:E77"/>
    <mergeCell ref="J77:M77"/>
    <mergeCell ref="I7:O7"/>
    <mergeCell ref="A27:O27"/>
    <mergeCell ref="K8:O8"/>
    <mergeCell ref="B11:E11"/>
    <mergeCell ref="J11:M11"/>
    <mergeCell ref="B12:E12"/>
    <mergeCell ref="J25:M25"/>
    <mergeCell ref="B14:E14"/>
    <mergeCell ref="A9:E9"/>
    <mergeCell ref="A10:O10"/>
    <mergeCell ref="J12:M12"/>
    <mergeCell ref="A26:E26"/>
    <mergeCell ref="J26:M26"/>
    <mergeCell ref="B23:E23"/>
    <mergeCell ref="B15:E15"/>
    <mergeCell ref="J15:M15"/>
    <mergeCell ref="B16:E16"/>
    <mergeCell ref="J16:M16"/>
    <mergeCell ref="B13:E13"/>
    <mergeCell ref="J13:M13"/>
    <mergeCell ref="B18:E18"/>
    <mergeCell ref="J18:M18"/>
    <mergeCell ref="B19:E19"/>
    <mergeCell ref="J19:M19"/>
  </mergeCells>
  <phoneticPr fontId="0" type="noConversion"/>
  <pageMargins left="0.19685039370078741" right="0.19685039370078741" top="0.17" bottom="0.26" header="0.92" footer="0.18"/>
  <pageSetup paperSize="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60"/>
  </sheetPr>
  <dimension ref="A1:N115"/>
  <sheetViews>
    <sheetView zoomScaleNormal="100" workbookViewId="0">
      <pane ySplit="8" topLeftCell="A9" activePane="bottomLeft" state="frozen"/>
      <selection activeCell="C22" sqref="C22"/>
      <selection pane="bottomLeft" activeCell="A95" sqref="A95:E95"/>
    </sheetView>
  </sheetViews>
  <sheetFormatPr defaultRowHeight="12.75"/>
  <cols>
    <col min="1" max="1" width="5" style="1" customWidth="1"/>
    <col min="2" max="3" width="9.140625" style="1"/>
    <col min="4" max="4" width="9" style="1" customWidth="1"/>
    <col min="5" max="5" width="20" style="1" customWidth="1"/>
    <col min="6" max="9" width="10.7109375" style="2" customWidth="1"/>
    <col min="10" max="11" width="9.140625" style="4"/>
    <col min="12" max="12" width="7.85546875" style="4" customWidth="1"/>
    <col min="13" max="13" width="10.7109375" style="1" customWidth="1"/>
    <col min="14" max="14" width="12.7109375" style="1" customWidth="1"/>
    <col min="15" max="16384" width="9.140625" style="1"/>
  </cols>
  <sheetData>
    <row r="1" spans="1:14" ht="22.5">
      <c r="A1" s="150" t="s">
        <v>15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</row>
    <row r="2" spans="1:14" ht="15" customHeight="1">
      <c r="A2" s="149" t="s">
        <v>84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</row>
    <row r="3" spans="1:14" ht="7.5" customHeight="1"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</row>
    <row r="4" spans="1:14" s="22" customFormat="1" ht="18" customHeight="1">
      <c r="A4" s="154" t="s">
        <v>18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</row>
    <row r="5" spans="1:14" ht="7.5" customHeight="1"/>
    <row r="6" spans="1:14">
      <c r="G6" s="3"/>
      <c r="H6" s="103" t="s">
        <v>86</v>
      </c>
      <c r="I6" s="103"/>
      <c r="J6" s="103"/>
      <c r="K6" s="103"/>
      <c r="L6" s="103"/>
      <c r="M6" s="103"/>
      <c r="N6" s="103"/>
    </row>
    <row r="7" spans="1:14" ht="6" customHeight="1">
      <c r="K7" s="105"/>
      <c r="L7" s="105"/>
      <c r="M7" s="105"/>
      <c r="N7" s="105"/>
    </row>
    <row r="8" spans="1:14" ht="34.5" customHeight="1">
      <c r="A8" s="110" t="s">
        <v>13</v>
      </c>
      <c r="B8" s="110"/>
      <c r="C8" s="110"/>
      <c r="D8" s="110"/>
      <c r="E8" s="110"/>
      <c r="F8" s="32" t="s">
        <v>42</v>
      </c>
      <c r="G8" s="32" t="s">
        <v>43</v>
      </c>
      <c r="H8" s="32" t="s">
        <v>27</v>
      </c>
      <c r="I8" s="39" t="s">
        <v>0</v>
      </c>
      <c r="J8" s="155" t="s">
        <v>1</v>
      </c>
      <c r="K8" s="156"/>
      <c r="L8" s="156"/>
      <c r="M8" s="32" t="s">
        <v>28</v>
      </c>
      <c r="N8" s="31" t="s">
        <v>2</v>
      </c>
    </row>
    <row r="9" spans="1:14" s="12" customFormat="1" ht="20.100000000000001" customHeight="1">
      <c r="A9" s="161" t="s">
        <v>3</v>
      </c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2"/>
    </row>
    <row r="10" spans="1:14" s="12" customFormat="1" ht="21" customHeight="1">
      <c r="A10" s="55">
        <v>1</v>
      </c>
      <c r="B10" s="109" t="s">
        <v>66</v>
      </c>
      <c r="C10" s="109"/>
      <c r="D10" s="109"/>
      <c r="E10" s="109"/>
      <c r="F10" s="8">
        <v>2816</v>
      </c>
      <c r="G10" s="52"/>
      <c r="H10" s="8"/>
      <c r="I10" s="8"/>
      <c r="J10" s="107" t="s">
        <v>16</v>
      </c>
      <c r="K10" s="107"/>
      <c r="L10" s="107"/>
      <c r="M10" s="10"/>
      <c r="N10" s="11">
        <f t="shared" ref="N10:N25" si="0">F10+G10+H10+I10+M10</f>
        <v>2816</v>
      </c>
    </row>
    <row r="11" spans="1:14" s="12" customFormat="1" ht="21" customHeight="1">
      <c r="A11" s="55">
        <f>A10+1</f>
        <v>2</v>
      </c>
      <c r="B11" s="109" t="s">
        <v>40</v>
      </c>
      <c r="C11" s="109"/>
      <c r="D11" s="109"/>
      <c r="E11" s="109"/>
      <c r="F11" s="8"/>
      <c r="G11" s="52">
        <v>1500</v>
      </c>
      <c r="H11" s="8"/>
      <c r="I11" s="8"/>
      <c r="J11" s="107" t="s">
        <v>12</v>
      </c>
      <c r="K11" s="107"/>
      <c r="L11" s="107"/>
      <c r="M11" s="10"/>
      <c r="N11" s="11">
        <f t="shared" ref="N11" si="1">F11+G11+H11+I11+M11</f>
        <v>1500</v>
      </c>
    </row>
    <row r="12" spans="1:14" s="12" customFormat="1" ht="21" customHeight="1">
      <c r="A12" s="55">
        <f t="shared" ref="A12:A25" si="2">A11+1</f>
        <v>3</v>
      </c>
      <c r="B12" s="109" t="s">
        <v>44</v>
      </c>
      <c r="C12" s="109"/>
      <c r="D12" s="109"/>
      <c r="E12" s="109"/>
      <c r="F12" s="8"/>
      <c r="G12" s="52">
        <v>1000</v>
      </c>
      <c r="H12" s="8"/>
      <c r="I12" s="8"/>
      <c r="J12" s="107" t="s">
        <v>12</v>
      </c>
      <c r="K12" s="107"/>
      <c r="L12" s="107"/>
      <c r="M12" s="17"/>
      <c r="N12" s="11">
        <f t="shared" si="0"/>
        <v>1000</v>
      </c>
    </row>
    <row r="13" spans="1:14" s="12" customFormat="1" ht="21" customHeight="1">
      <c r="A13" s="55">
        <f t="shared" si="2"/>
        <v>4</v>
      </c>
      <c r="B13" s="109" t="s">
        <v>58</v>
      </c>
      <c r="C13" s="109"/>
      <c r="D13" s="109"/>
      <c r="E13" s="109"/>
      <c r="F13" s="8"/>
      <c r="G13" s="52">
        <v>80</v>
      </c>
      <c r="H13" s="8"/>
      <c r="I13" s="8"/>
      <c r="J13" s="107" t="s">
        <v>12</v>
      </c>
      <c r="K13" s="107"/>
      <c r="L13" s="107"/>
      <c r="M13" s="17"/>
      <c r="N13" s="11">
        <f t="shared" si="0"/>
        <v>80</v>
      </c>
    </row>
    <row r="14" spans="1:14" s="12" customFormat="1" ht="21" customHeight="1">
      <c r="A14" s="55">
        <f t="shared" si="2"/>
        <v>5</v>
      </c>
      <c r="B14" s="109" t="s">
        <v>62</v>
      </c>
      <c r="C14" s="109"/>
      <c r="D14" s="109"/>
      <c r="E14" s="109"/>
      <c r="F14" s="8"/>
      <c r="G14" s="52">
        <v>200</v>
      </c>
      <c r="H14" s="8"/>
      <c r="I14" s="8"/>
      <c r="J14" s="107" t="s">
        <v>12</v>
      </c>
      <c r="K14" s="107"/>
      <c r="L14" s="107"/>
      <c r="M14" s="10"/>
      <c r="N14" s="11">
        <f t="shared" ref="N14" si="3">F14+G14+H14+I14+M14</f>
        <v>200</v>
      </c>
    </row>
    <row r="15" spans="1:14" s="12" customFormat="1" ht="21" customHeight="1">
      <c r="A15" s="55">
        <f t="shared" si="2"/>
        <v>6</v>
      </c>
      <c r="B15" s="106" t="s">
        <v>41</v>
      </c>
      <c r="C15" s="106"/>
      <c r="D15" s="106"/>
      <c r="E15" s="106"/>
      <c r="F15" s="8"/>
      <c r="G15" s="8"/>
      <c r="H15" s="8">
        <v>1000</v>
      </c>
      <c r="I15" s="9"/>
      <c r="J15" s="107" t="s">
        <v>29</v>
      </c>
      <c r="K15" s="107"/>
      <c r="L15" s="107"/>
      <c r="M15" s="10"/>
      <c r="N15" s="11">
        <f t="shared" si="0"/>
        <v>1000</v>
      </c>
    </row>
    <row r="16" spans="1:14" s="12" customFormat="1" ht="21" customHeight="1">
      <c r="A16" s="55">
        <f t="shared" si="2"/>
        <v>7</v>
      </c>
      <c r="B16" s="126" t="s">
        <v>61</v>
      </c>
      <c r="C16" s="127"/>
      <c r="D16" s="127"/>
      <c r="E16" s="128"/>
      <c r="F16" s="8"/>
      <c r="G16" s="8"/>
      <c r="H16" s="8"/>
      <c r="I16" s="8">
        <v>1380</v>
      </c>
      <c r="J16" s="126" t="s">
        <v>74</v>
      </c>
      <c r="K16" s="127"/>
      <c r="L16" s="127"/>
      <c r="M16" s="10"/>
      <c r="N16" s="11">
        <f t="shared" si="0"/>
        <v>1380</v>
      </c>
    </row>
    <row r="17" spans="1:14" s="12" customFormat="1" ht="21" customHeight="1">
      <c r="A17" s="55">
        <f t="shared" si="2"/>
        <v>8</v>
      </c>
      <c r="B17" s="109" t="s">
        <v>90</v>
      </c>
      <c r="C17" s="109"/>
      <c r="D17" s="109"/>
      <c r="E17" s="109"/>
      <c r="F17" s="8"/>
      <c r="G17" s="52"/>
      <c r="H17" s="8"/>
      <c r="I17" s="8">
        <v>810</v>
      </c>
      <c r="J17" s="212" t="s">
        <v>115</v>
      </c>
      <c r="K17" s="213"/>
      <c r="L17" s="214"/>
      <c r="M17" s="10"/>
      <c r="N17" s="11">
        <f t="shared" ref="N17" si="4">F17+G17+H17+I17+M17</f>
        <v>810</v>
      </c>
    </row>
    <row r="18" spans="1:14" s="12" customFormat="1" ht="21" customHeight="1">
      <c r="A18" s="55">
        <f t="shared" si="2"/>
        <v>9</v>
      </c>
      <c r="B18" s="109" t="s">
        <v>91</v>
      </c>
      <c r="C18" s="109"/>
      <c r="D18" s="109"/>
      <c r="E18" s="109"/>
      <c r="F18" s="8"/>
      <c r="G18" s="52"/>
      <c r="H18" s="8"/>
      <c r="I18" s="8">
        <v>360</v>
      </c>
      <c r="J18" s="212"/>
      <c r="K18" s="213"/>
      <c r="L18" s="214"/>
      <c r="M18" s="10"/>
      <c r="N18" s="11">
        <f t="shared" ref="N18" si="5">F18+G18+H18+I18+M18</f>
        <v>360</v>
      </c>
    </row>
    <row r="19" spans="1:14" s="12" customFormat="1" ht="21" customHeight="1">
      <c r="A19" s="55">
        <f t="shared" si="2"/>
        <v>10</v>
      </c>
      <c r="B19" s="109" t="s">
        <v>92</v>
      </c>
      <c r="C19" s="109"/>
      <c r="D19" s="109"/>
      <c r="E19" s="109"/>
      <c r="F19" s="8"/>
      <c r="G19" s="52"/>
      <c r="H19" s="8"/>
      <c r="I19" s="8">
        <v>495</v>
      </c>
      <c r="J19" s="212"/>
      <c r="K19" s="213"/>
      <c r="L19" s="214"/>
      <c r="M19" s="10"/>
      <c r="N19" s="11">
        <f t="shared" ref="N19" si="6">F19+G19+H19+I19+M19</f>
        <v>495</v>
      </c>
    </row>
    <row r="20" spans="1:14" s="12" customFormat="1" ht="21" customHeight="1">
      <c r="A20" s="55">
        <f t="shared" si="2"/>
        <v>11</v>
      </c>
      <c r="B20" s="109" t="s">
        <v>68</v>
      </c>
      <c r="C20" s="109"/>
      <c r="D20" s="109"/>
      <c r="E20" s="109"/>
      <c r="F20" s="8"/>
      <c r="G20" s="52"/>
      <c r="H20" s="8"/>
      <c r="I20" s="8">
        <v>250</v>
      </c>
      <c r="J20" s="212"/>
      <c r="K20" s="213"/>
      <c r="L20" s="214"/>
      <c r="M20" s="10"/>
      <c r="N20" s="11">
        <f t="shared" si="0"/>
        <v>250</v>
      </c>
    </row>
    <row r="21" spans="1:14" s="12" customFormat="1" ht="21" customHeight="1">
      <c r="A21" s="55">
        <f t="shared" si="2"/>
        <v>12</v>
      </c>
      <c r="B21" s="109" t="s">
        <v>69</v>
      </c>
      <c r="C21" s="109"/>
      <c r="D21" s="109"/>
      <c r="E21" s="109"/>
      <c r="F21" s="8"/>
      <c r="G21" s="52"/>
      <c r="H21" s="8"/>
      <c r="I21" s="8">
        <v>250</v>
      </c>
      <c r="J21" s="212"/>
      <c r="K21" s="213"/>
      <c r="L21" s="214"/>
      <c r="M21" s="10"/>
      <c r="N21" s="11">
        <f t="shared" si="0"/>
        <v>250</v>
      </c>
    </row>
    <row r="22" spans="1:14" s="12" customFormat="1" ht="21" customHeight="1">
      <c r="A22" s="55">
        <f t="shared" si="2"/>
        <v>13</v>
      </c>
      <c r="B22" s="109" t="s">
        <v>88</v>
      </c>
      <c r="C22" s="109"/>
      <c r="D22" s="109"/>
      <c r="E22" s="109"/>
      <c r="F22" s="8"/>
      <c r="G22" s="52"/>
      <c r="H22" s="8"/>
      <c r="I22" s="8">
        <v>250</v>
      </c>
      <c r="J22" s="212"/>
      <c r="K22" s="213"/>
      <c r="L22" s="214"/>
      <c r="M22" s="10"/>
      <c r="N22" s="11">
        <f t="shared" ref="N22:N23" si="7">F22+G22+H22+I22+M22</f>
        <v>250</v>
      </c>
    </row>
    <row r="23" spans="1:14" s="12" customFormat="1" ht="21" customHeight="1">
      <c r="A23" s="55">
        <f t="shared" si="2"/>
        <v>14</v>
      </c>
      <c r="B23" s="109" t="s">
        <v>89</v>
      </c>
      <c r="C23" s="109"/>
      <c r="D23" s="109"/>
      <c r="E23" s="109"/>
      <c r="F23" s="8"/>
      <c r="G23" s="52"/>
      <c r="H23" s="8"/>
      <c r="I23" s="8">
        <v>250</v>
      </c>
      <c r="J23" s="212"/>
      <c r="K23" s="213"/>
      <c r="L23" s="214"/>
      <c r="M23" s="10"/>
      <c r="N23" s="11">
        <f t="shared" si="7"/>
        <v>250</v>
      </c>
    </row>
    <row r="24" spans="1:14" s="12" customFormat="1" ht="21" customHeight="1">
      <c r="A24" s="55">
        <f t="shared" si="2"/>
        <v>15</v>
      </c>
      <c r="B24" s="109" t="s">
        <v>65</v>
      </c>
      <c r="C24" s="109"/>
      <c r="D24" s="109"/>
      <c r="E24" s="109"/>
      <c r="F24" s="8"/>
      <c r="G24" s="52"/>
      <c r="H24" s="8"/>
      <c r="I24" s="8">
        <v>434</v>
      </c>
      <c r="J24" s="212"/>
      <c r="K24" s="213"/>
      <c r="L24" s="214"/>
      <c r="M24" s="10"/>
      <c r="N24" s="11">
        <f t="shared" si="0"/>
        <v>434</v>
      </c>
    </row>
    <row r="25" spans="1:14" s="12" customFormat="1" ht="21" customHeight="1">
      <c r="A25" s="55">
        <f t="shared" si="2"/>
        <v>16</v>
      </c>
      <c r="B25" s="106" t="s">
        <v>70</v>
      </c>
      <c r="C25" s="106"/>
      <c r="D25" s="106"/>
      <c r="E25" s="106"/>
      <c r="F25" s="8"/>
      <c r="G25" s="52"/>
      <c r="H25" s="8"/>
      <c r="I25" s="8">
        <v>625</v>
      </c>
      <c r="J25" s="212"/>
      <c r="K25" s="213"/>
      <c r="L25" s="214"/>
      <c r="M25" s="17"/>
      <c r="N25" s="11">
        <f t="shared" si="0"/>
        <v>625</v>
      </c>
    </row>
    <row r="26" spans="1:14" s="12" customFormat="1" ht="24.95" customHeight="1">
      <c r="A26" s="146" t="s">
        <v>4</v>
      </c>
      <c r="B26" s="147"/>
      <c r="C26" s="147"/>
      <c r="D26" s="147"/>
      <c r="E26" s="148"/>
      <c r="F26" s="13">
        <f>SUM(F10:F25)</f>
        <v>2816</v>
      </c>
      <c r="G26" s="13">
        <f>SUM(G10:G25)</f>
        <v>2780</v>
      </c>
      <c r="H26" s="13">
        <f>SUM(H10:H25)</f>
        <v>1000</v>
      </c>
      <c r="I26" s="13">
        <f>SUM(I10:I25)</f>
        <v>5104</v>
      </c>
      <c r="J26" s="114"/>
      <c r="K26" s="115"/>
      <c r="L26" s="115"/>
      <c r="M26" s="13">
        <f>SUM(M10:M25)</f>
        <v>0</v>
      </c>
      <c r="N26" s="13">
        <f>SUM(N10:N25)</f>
        <v>11700</v>
      </c>
    </row>
    <row r="27" spans="1:14" s="12" customFormat="1" ht="20.100000000000001" customHeight="1">
      <c r="A27" s="104" t="s">
        <v>6</v>
      </c>
      <c r="B27" s="104"/>
      <c r="C27" s="104"/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4"/>
    </row>
    <row r="28" spans="1:14" s="12" customFormat="1" ht="21.95" customHeight="1">
      <c r="A28" s="205">
        <v>1</v>
      </c>
      <c r="B28" s="202" t="s">
        <v>45</v>
      </c>
      <c r="C28" s="203"/>
      <c r="D28" s="203"/>
      <c r="E28" s="204"/>
      <c r="F28" s="56">
        <v>1000</v>
      </c>
      <c r="G28" s="56"/>
      <c r="H28" s="56"/>
      <c r="I28" s="57"/>
      <c r="J28" s="107" t="s">
        <v>16</v>
      </c>
      <c r="K28" s="107"/>
      <c r="L28" s="107"/>
      <c r="M28" s="58"/>
      <c r="N28" s="59">
        <f t="shared" ref="N28:N33" si="8">F28+G28+H28+I28+M28</f>
        <v>1000</v>
      </c>
    </row>
    <row r="29" spans="1:14" s="12" customFormat="1" ht="21.95" customHeight="1">
      <c r="A29" s="206"/>
      <c r="B29" s="207"/>
      <c r="C29" s="208"/>
      <c r="D29" s="208"/>
      <c r="E29" s="209"/>
      <c r="F29" s="16"/>
      <c r="G29" s="53">
        <v>1000</v>
      </c>
      <c r="H29" s="16"/>
      <c r="I29" s="14"/>
      <c r="J29" s="107" t="s">
        <v>12</v>
      </c>
      <c r="K29" s="107"/>
      <c r="L29" s="107"/>
      <c r="M29" s="10"/>
      <c r="N29" s="11">
        <f t="shared" si="8"/>
        <v>1000</v>
      </c>
    </row>
    <row r="30" spans="1:14" s="12" customFormat="1" ht="21.95" customHeight="1">
      <c r="A30" s="55">
        <f>A28+1</f>
        <v>2</v>
      </c>
      <c r="B30" s="109" t="s">
        <v>58</v>
      </c>
      <c r="C30" s="109"/>
      <c r="D30" s="109"/>
      <c r="E30" s="109"/>
      <c r="F30" s="16"/>
      <c r="G30" s="53">
        <v>30</v>
      </c>
      <c r="H30" s="16"/>
      <c r="I30" s="14"/>
      <c r="J30" s="107" t="s">
        <v>12</v>
      </c>
      <c r="K30" s="107"/>
      <c r="L30" s="107"/>
      <c r="M30" s="10"/>
      <c r="N30" s="11">
        <f t="shared" ref="N30" si="9">F30+G30+H30+I30+M30</f>
        <v>30</v>
      </c>
    </row>
    <row r="31" spans="1:14" s="12" customFormat="1" ht="21.95" customHeight="1">
      <c r="A31" s="55">
        <f>A30+1</f>
        <v>3</v>
      </c>
      <c r="B31" s="109" t="s">
        <v>76</v>
      </c>
      <c r="C31" s="109"/>
      <c r="D31" s="109"/>
      <c r="E31" s="109"/>
      <c r="F31" s="16"/>
      <c r="G31" s="53">
        <v>80</v>
      </c>
      <c r="H31" s="16"/>
      <c r="I31" s="14"/>
      <c r="J31" s="107" t="s">
        <v>12</v>
      </c>
      <c r="K31" s="107"/>
      <c r="L31" s="107"/>
      <c r="M31" s="10"/>
      <c r="N31" s="11">
        <f t="shared" ref="N31:N32" si="10">F31+G31+H31+I31+M31</f>
        <v>80</v>
      </c>
    </row>
    <row r="32" spans="1:14" s="12" customFormat="1" ht="21.95" customHeight="1">
      <c r="A32" s="55">
        <f t="shared" ref="A32:A37" si="11">A31+1</f>
        <v>4</v>
      </c>
      <c r="B32" s="126" t="s">
        <v>62</v>
      </c>
      <c r="C32" s="127"/>
      <c r="D32" s="127"/>
      <c r="E32" s="128"/>
      <c r="F32" s="16"/>
      <c r="G32" s="14">
        <v>400</v>
      </c>
      <c r="H32" s="14"/>
      <c r="I32" s="14"/>
      <c r="J32" s="107" t="s">
        <v>12</v>
      </c>
      <c r="K32" s="107"/>
      <c r="L32" s="107"/>
      <c r="M32" s="10"/>
      <c r="N32" s="11">
        <f t="shared" si="10"/>
        <v>400</v>
      </c>
    </row>
    <row r="33" spans="1:14" s="12" customFormat="1" ht="21.95" customHeight="1">
      <c r="A33" s="55">
        <f t="shared" si="11"/>
        <v>5</v>
      </c>
      <c r="B33" s="106" t="s">
        <v>41</v>
      </c>
      <c r="C33" s="106"/>
      <c r="D33" s="106"/>
      <c r="E33" s="106"/>
      <c r="F33" s="16"/>
      <c r="G33" s="16"/>
      <c r="H33" s="16">
        <v>600</v>
      </c>
      <c r="I33" s="14"/>
      <c r="J33" s="107" t="s">
        <v>29</v>
      </c>
      <c r="K33" s="107"/>
      <c r="L33" s="107"/>
      <c r="M33" s="10"/>
      <c r="N33" s="11">
        <f t="shared" si="8"/>
        <v>600</v>
      </c>
    </row>
    <row r="34" spans="1:14" s="12" customFormat="1" ht="21.95" customHeight="1">
      <c r="A34" s="55">
        <f t="shared" si="11"/>
        <v>6</v>
      </c>
      <c r="B34" s="126" t="s">
        <v>61</v>
      </c>
      <c r="C34" s="127"/>
      <c r="D34" s="127"/>
      <c r="E34" s="128"/>
      <c r="F34" s="16"/>
      <c r="G34" s="14"/>
      <c r="H34" s="14"/>
      <c r="I34" s="14">
        <v>690</v>
      </c>
      <c r="J34" s="126" t="s">
        <v>75</v>
      </c>
      <c r="K34" s="127"/>
      <c r="L34" s="127"/>
      <c r="M34" s="10"/>
      <c r="N34" s="11">
        <f t="shared" ref="N34:N37" si="12">F34+G34+H34+I34+M34</f>
        <v>690</v>
      </c>
    </row>
    <row r="35" spans="1:14" s="12" customFormat="1" ht="21.95" customHeight="1">
      <c r="A35" s="55">
        <f t="shared" si="11"/>
        <v>7</v>
      </c>
      <c r="B35" s="126" t="s">
        <v>95</v>
      </c>
      <c r="C35" s="127"/>
      <c r="D35" s="127"/>
      <c r="E35" s="128"/>
      <c r="F35" s="16"/>
      <c r="G35" s="14"/>
      <c r="H35" s="14"/>
      <c r="I35" s="14">
        <v>100</v>
      </c>
      <c r="J35" s="215" t="s">
        <v>116</v>
      </c>
      <c r="K35" s="216"/>
      <c r="L35" s="217"/>
      <c r="M35" s="10"/>
      <c r="N35" s="11">
        <f t="shared" si="12"/>
        <v>100</v>
      </c>
    </row>
    <row r="36" spans="1:14" s="12" customFormat="1" ht="21.95" customHeight="1">
      <c r="A36" s="55">
        <f t="shared" si="11"/>
        <v>8</v>
      </c>
      <c r="B36" s="126" t="s">
        <v>108</v>
      </c>
      <c r="C36" s="127"/>
      <c r="D36" s="127"/>
      <c r="E36" s="128"/>
      <c r="F36" s="16"/>
      <c r="G36" s="14"/>
      <c r="H36" s="14"/>
      <c r="I36" s="14">
        <v>600</v>
      </c>
      <c r="J36" s="218"/>
      <c r="K36" s="219"/>
      <c r="L36" s="220"/>
      <c r="M36" s="10"/>
      <c r="N36" s="11">
        <f t="shared" si="12"/>
        <v>600</v>
      </c>
    </row>
    <row r="37" spans="1:14" s="12" customFormat="1" ht="21.95" customHeight="1">
      <c r="A37" s="55">
        <f t="shared" si="11"/>
        <v>9</v>
      </c>
      <c r="B37" s="126" t="s">
        <v>107</v>
      </c>
      <c r="C37" s="127"/>
      <c r="D37" s="127"/>
      <c r="E37" s="128"/>
      <c r="F37" s="16"/>
      <c r="G37" s="14"/>
      <c r="H37" s="14"/>
      <c r="I37" s="14">
        <v>2000</v>
      </c>
      <c r="J37" s="218"/>
      <c r="K37" s="219"/>
      <c r="L37" s="220"/>
      <c r="M37" s="10"/>
      <c r="N37" s="11">
        <f t="shared" si="12"/>
        <v>2000</v>
      </c>
    </row>
    <row r="38" spans="1:14" s="12" customFormat="1" ht="24.95" customHeight="1">
      <c r="A38" s="210" t="s">
        <v>47</v>
      </c>
      <c r="B38" s="210"/>
      <c r="C38" s="210"/>
      <c r="D38" s="210"/>
      <c r="E38" s="211"/>
      <c r="F38" s="60">
        <f>SUM(F28:F37)</f>
        <v>1000</v>
      </c>
      <c r="G38" s="60">
        <f>SUM(G28:G37)</f>
        <v>1510</v>
      </c>
      <c r="H38" s="60">
        <f>SUM(H28:H37)</f>
        <v>600</v>
      </c>
      <c r="I38" s="60">
        <f>SUM(I28:I37)</f>
        <v>3390</v>
      </c>
      <c r="J38" s="151"/>
      <c r="K38" s="152"/>
      <c r="L38" s="152"/>
      <c r="M38" s="48">
        <f>SUM(M28:M37)</f>
        <v>0</v>
      </c>
      <c r="N38" s="48">
        <f>SUM(N28:N37)</f>
        <v>6500</v>
      </c>
    </row>
    <row r="39" spans="1:14" s="12" customFormat="1" ht="20.100000000000001" customHeight="1">
      <c r="A39" s="104" t="s">
        <v>9</v>
      </c>
      <c r="B39" s="104"/>
      <c r="C39" s="104"/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N39" s="104"/>
    </row>
    <row r="40" spans="1:14" s="12" customFormat="1" ht="21.95" customHeight="1">
      <c r="A40" s="63">
        <v>1</v>
      </c>
      <c r="B40" s="172" t="s">
        <v>39</v>
      </c>
      <c r="C40" s="173"/>
      <c r="D40" s="173"/>
      <c r="E40" s="174"/>
      <c r="F40" s="75">
        <v>2000</v>
      </c>
      <c r="G40" s="75"/>
      <c r="H40" s="75"/>
      <c r="I40" s="76"/>
      <c r="J40" s="189" t="s">
        <v>16</v>
      </c>
      <c r="K40" s="189"/>
      <c r="L40" s="189"/>
      <c r="M40" s="77"/>
      <c r="N40" s="59">
        <f t="shared" ref="N40:N52" si="13">F40+G40+H40+I40+M40</f>
        <v>2000</v>
      </c>
    </row>
    <row r="41" spans="1:14" s="12" customFormat="1" ht="21.95" customHeight="1">
      <c r="A41" s="55">
        <f>A40+1</f>
        <v>2</v>
      </c>
      <c r="B41" s="109" t="s">
        <v>40</v>
      </c>
      <c r="C41" s="109"/>
      <c r="D41" s="109"/>
      <c r="E41" s="109"/>
      <c r="F41" s="78"/>
      <c r="G41" s="78">
        <v>2000</v>
      </c>
      <c r="H41" s="78"/>
      <c r="I41" s="79"/>
      <c r="J41" s="189" t="s">
        <v>12</v>
      </c>
      <c r="K41" s="189"/>
      <c r="L41" s="189"/>
      <c r="M41" s="80"/>
      <c r="N41" s="11">
        <f t="shared" si="13"/>
        <v>2000</v>
      </c>
    </row>
    <row r="42" spans="1:14" s="12" customFormat="1" ht="21.95" customHeight="1">
      <c r="A42" s="55">
        <f t="shared" ref="A42:A52" si="14">A41+1</f>
        <v>3</v>
      </c>
      <c r="B42" s="109" t="s">
        <v>55</v>
      </c>
      <c r="C42" s="109"/>
      <c r="D42" s="109"/>
      <c r="E42" s="109"/>
      <c r="F42" s="78">
        <v>2300</v>
      </c>
      <c r="G42" s="78"/>
      <c r="H42" s="78"/>
      <c r="I42" s="79"/>
      <c r="J42" s="189" t="s">
        <v>16</v>
      </c>
      <c r="K42" s="189"/>
      <c r="L42" s="189"/>
      <c r="M42" s="80"/>
      <c r="N42" s="11">
        <f t="shared" si="13"/>
        <v>2300</v>
      </c>
    </row>
    <row r="43" spans="1:14" s="12" customFormat="1" ht="21.95" customHeight="1">
      <c r="A43" s="55">
        <f t="shared" si="14"/>
        <v>4</v>
      </c>
      <c r="B43" s="106" t="s">
        <v>58</v>
      </c>
      <c r="C43" s="106"/>
      <c r="D43" s="106"/>
      <c r="E43" s="106"/>
      <c r="F43" s="78"/>
      <c r="G43" s="79">
        <v>50</v>
      </c>
      <c r="H43" s="79"/>
      <c r="I43" s="79"/>
      <c r="J43" s="189" t="s">
        <v>12</v>
      </c>
      <c r="K43" s="189"/>
      <c r="L43" s="189"/>
      <c r="M43" s="80"/>
      <c r="N43" s="11">
        <f t="shared" ref="N43:N44" si="15">F43+G43+H43+I43+M43</f>
        <v>50</v>
      </c>
    </row>
    <row r="44" spans="1:14" s="12" customFormat="1" ht="21.95" customHeight="1">
      <c r="A44" s="55">
        <f t="shared" si="14"/>
        <v>5</v>
      </c>
      <c r="B44" s="109" t="s">
        <v>67</v>
      </c>
      <c r="C44" s="109"/>
      <c r="D44" s="109"/>
      <c r="E44" s="109"/>
      <c r="F44" s="78"/>
      <c r="G44" s="78">
        <v>400</v>
      </c>
      <c r="H44" s="78"/>
      <c r="I44" s="78"/>
      <c r="J44" s="189" t="s">
        <v>12</v>
      </c>
      <c r="K44" s="189"/>
      <c r="L44" s="189"/>
      <c r="M44" s="80"/>
      <c r="N44" s="11">
        <f t="shared" si="15"/>
        <v>400</v>
      </c>
    </row>
    <row r="45" spans="1:14" s="12" customFormat="1" ht="21.95" customHeight="1">
      <c r="A45" s="55">
        <f t="shared" si="14"/>
        <v>6</v>
      </c>
      <c r="B45" s="106" t="s">
        <v>41</v>
      </c>
      <c r="C45" s="106"/>
      <c r="D45" s="106"/>
      <c r="E45" s="106"/>
      <c r="F45" s="78"/>
      <c r="G45" s="78"/>
      <c r="H45" s="78">
        <v>1200</v>
      </c>
      <c r="I45" s="78"/>
      <c r="J45" s="189" t="s">
        <v>29</v>
      </c>
      <c r="K45" s="189"/>
      <c r="L45" s="189"/>
      <c r="M45" s="80"/>
      <c r="N45" s="11">
        <f t="shared" si="13"/>
        <v>1200</v>
      </c>
    </row>
    <row r="46" spans="1:14" s="12" customFormat="1" ht="21.95" customHeight="1">
      <c r="A46" s="55">
        <f t="shared" si="14"/>
        <v>7</v>
      </c>
      <c r="B46" s="117" t="s">
        <v>56</v>
      </c>
      <c r="C46" s="118"/>
      <c r="D46" s="118"/>
      <c r="E46" s="119"/>
      <c r="F46" s="80"/>
      <c r="G46" s="78"/>
      <c r="H46" s="78"/>
      <c r="I46" s="79"/>
      <c r="J46" s="189" t="s">
        <v>24</v>
      </c>
      <c r="K46" s="189"/>
      <c r="L46" s="189"/>
      <c r="M46" s="78">
        <v>800</v>
      </c>
      <c r="N46" s="11">
        <f t="shared" si="13"/>
        <v>800</v>
      </c>
    </row>
    <row r="47" spans="1:14" s="12" customFormat="1" ht="21.95" customHeight="1">
      <c r="A47" s="55">
        <f t="shared" si="14"/>
        <v>8</v>
      </c>
      <c r="B47" s="126" t="s">
        <v>61</v>
      </c>
      <c r="C47" s="127"/>
      <c r="D47" s="127"/>
      <c r="E47" s="128"/>
      <c r="F47" s="8"/>
      <c r="G47" s="9"/>
      <c r="H47" s="9"/>
      <c r="I47" s="8">
        <v>1380</v>
      </c>
      <c r="J47" s="126" t="s">
        <v>75</v>
      </c>
      <c r="K47" s="127"/>
      <c r="L47" s="127"/>
      <c r="M47" s="8"/>
      <c r="N47" s="11">
        <f t="shared" si="13"/>
        <v>1380</v>
      </c>
    </row>
    <row r="48" spans="1:14" s="12" customFormat="1" ht="21.95" customHeight="1">
      <c r="A48" s="55">
        <f t="shared" si="14"/>
        <v>9</v>
      </c>
      <c r="B48" s="117" t="s">
        <v>98</v>
      </c>
      <c r="C48" s="118"/>
      <c r="D48" s="118"/>
      <c r="E48" s="119"/>
      <c r="F48" s="8"/>
      <c r="G48" s="9"/>
      <c r="H48" s="9"/>
      <c r="I48" s="8">
        <v>637.98</v>
      </c>
      <c r="J48" s="196" t="s">
        <v>117</v>
      </c>
      <c r="K48" s="197"/>
      <c r="L48" s="198"/>
      <c r="M48" s="8"/>
      <c r="N48" s="11">
        <f t="shared" si="13"/>
        <v>637.98</v>
      </c>
    </row>
    <row r="49" spans="1:14" s="12" customFormat="1" ht="21.95" customHeight="1">
      <c r="A49" s="55">
        <f t="shared" si="14"/>
        <v>10</v>
      </c>
      <c r="B49" s="117" t="s">
        <v>99</v>
      </c>
      <c r="C49" s="118"/>
      <c r="D49" s="118"/>
      <c r="E49" s="119"/>
      <c r="F49" s="8"/>
      <c r="G49" s="9"/>
      <c r="H49" s="9"/>
      <c r="I49" s="8">
        <v>651</v>
      </c>
      <c r="J49" s="199"/>
      <c r="K49" s="200"/>
      <c r="L49" s="201"/>
      <c r="M49" s="8"/>
      <c r="N49" s="11">
        <f t="shared" si="13"/>
        <v>651</v>
      </c>
    </row>
    <row r="50" spans="1:14" s="12" customFormat="1" ht="21.95" customHeight="1">
      <c r="A50" s="55">
        <f t="shared" si="14"/>
        <v>11</v>
      </c>
      <c r="B50" s="117" t="s">
        <v>100</v>
      </c>
      <c r="C50" s="118"/>
      <c r="D50" s="118"/>
      <c r="E50" s="119"/>
      <c r="F50" s="8"/>
      <c r="G50" s="9"/>
      <c r="H50" s="9"/>
      <c r="I50" s="8">
        <v>2150</v>
      </c>
      <c r="J50" s="199"/>
      <c r="K50" s="200"/>
      <c r="L50" s="201"/>
      <c r="M50" s="8"/>
      <c r="N50" s="11">
        <f t="shared" si="13"/>
        <v>2150</v>
      </c>
    </row>
    <row r="51" spans="1:14" s="12" customFormat="1" ht="21.95" customHeight="1">
      <c r="A51" s="55">
        <f t="shared" si="14"/>
        <v>12</v>
      </c>
      <c r="B51" s="117" t="s">
        <v>101</v>
      </c>
      <c r="C51" s="118"/>
      <c r="D51" s="118"/>
      <c r="E51" s="119"/>
      <c r="F51" s="8"/>
      <c r="G51" s="9"/>
      <c r="H51" s="9"/>
      <c r="I51" s="8">
        <v>925</v>
      </c>
      <c r="J51" s="199"/>
      <c r="K51" s="200"/>
      <c r="L51" s="201"/>
      <c r="M51" s="8"/>
      <c r="N51" s="11">
        <f t="shared" si="13"/>
        <v>925</v>
      </c>
    </row>
    <row r="52" spans="1:14" s="12" customFormat="1" ht="21.95" customHeight="1">
      <c r="A52" s="55">
        <f t="shared" si="14"/>
        <v>13</v>
      </c>
      <c r="B52" s="106" t="s">
        <v>77</v>
      </c>
      <c r="C52" s="106"/>
      <c r="D52" s="106"/>
      <c r="E52" s="106"/>
      <c r="F52" s="8"/>
      <c r="G52" s="8"/>
      <c r="H52" s="8"/>
      <c r="I52" s="8">
        <v>1356.25</v>
      </c>
      <c r="J52" s="199"/>
      <c r="K52" s="200"/>
      <c r="L52" s="201"/>
      <c r="M52" s="17"/>
      <c r="N52" s="11">
        <f t="shared" si="13"/>
        <v>1356.25</v>
      </c>
    </row>
    <row r="53" spans="1:14" ht="24.95" customHeight="1">
      <c r="A53" s="113" t="s">
        <v>48</v>
      </c>
      <c r="B53" s="113"/>
      <c r="C53" s="113"/>
      <c r="D53" s="113"/>
      <c r="E53" s="113"/>
      <c r="F53" s="13">
        <f>SUM(F40:F52)</f>
        <v>4300</v>
      </c>
      <c r="G53" s="13">
        <f>SUM(G40:G52)</f>
        <v>2450</v>
      </c>
      <c r="H53" s="13">
        <f>SUM(H39:H52)</f>
        <v>1200</v>
      </c>
      <c r="I53" s="13">
        <f>SUM(I40:I52)</f>
        <v>7100.23</v>
      </c>
      <c r="J53" s="123"/>
      <c r="K53" s="124"/>
      <c r="L53" s="124"/>
      <c r="M53" s="13">
        <f>SUM(M40:M52)</f>
        <v>800</v>
      </c>
      <c r="N53" s="13">
        <f>SUM(N40:N52)</f>
        <v>15850.23</v>
      </c>
    </row>
    <row r="54" spans="1:14" s="40" customFormat="1" ht="20.100000000000001" customHeight="1">
      <c r="A54" s="73"/>
      <c r="B54" s="73"/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</row>
    <row r="55" spans="1:14" s="40" customFormat="1" ht="20.100000000000001" customHeight="1">
      <c r="A55" s="163" t="s">
        <v>33</v>
      </c>
      <c r="B55" s="163"/>
      <c r="C55" s="163"/>
      <c r="D55" s="163"/>
      <c r="E55" s="163"/>
      <c r="F55" s="163"/>
      <c r="G55" s="163"/>
      <c r="H55" s="163"/>
      <c r="I55" s="163"/>
      <c r="J55" s="163"/>
      <c r="K55" s="163"/>
      <c r="L55" s="163"/>
      <c r="M55" s="163"/>
      <c r="N55" s="163"/>
    </row>
    <row r="56" spans="1:14" s="40" customFormat="1" ht="20.100000000000001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 s="40" customFormat="1" ht="20.100000000000001" customHeight="1">
      <c r="A57" s="67"/>
      <c r="B57" s="67"/>
      <c r="C57" s="67"/>
      <c r="D57" s="67"/>
      <c r="E57" s="67"/>
      <c r="F57" s="67"/>
      <c r="G57" s="67"/>
      <c r="H57" s="67"/>
      <c r="I57" s="67"/>
      <c r="J57" s="67"/>
      <c r="K57" s="67"/>
      <c r="L57" s="67"/>
      <c r="M57" s="67"/>
      <c r="N57" s="67"/>
    </row>
    <row r="59" spans="1:14" s="12" customFormat="1" ht="20.100000000000001" customHeight="1">
      <c r="A59" s="104" t="s">
        <v>9</v>
      </c>
      <c r="B59" s="104"/>
      <c r="C59" s="104"/>
      <c r="D59" s="104"/>
      <c r="E59" s="104"/>
      <c r="F59" s="104"/>
      <c r="G59" s="104"/>
      <c r="H59" s="104"/>
      <c r="I59" s="104"/>
      <c r="J59" s="104"/>
      <c r="K59" s="104"/>
      <c r="L59" s="104"/>
      <c r="M59" s="104"/>
      <c r="N59" s="104"/>
    </row>
    <row r="60" spans="1:14" s="12" customFormat="1" ht="20.100000000000001" customHeight="1">
      <c r="A60" s="81">
        <v>1</v>
      </c>
      <c r="B60" s="202" t="s">
        <v>39</v>
      </c>
      <c r="C60" s="203"/>
      <c r="D60" s="203"/>
      <c r="E60" s="204"/>
      <c r="F60" s="61">
        <v>1500</v>
      </c>
      <c r="G60" s="64"/>
      <c r="H60" s="64"/>
      <c r="I60" s="64"/>
      <c r="J60" s="167" t="s">
        <v>16</v>
      </c>
      <c r="K60" s="167"/>
      <c r="L60" s="167"/>
      <c r="M60" s="64"/>
      <c r="N60" s="59">
        <f t="shared" ref="N60:N67" si="16">F60+G60+H60+I60+M60</f>
        <v>1500</v>
      </c>
    </row>
    <row r="61" spans="1:14" ht="24.75" customHeight="1">
      <c r="A61" s="55">
        <f>A60+1</f>
        <v>2</v>
      </c>
      <c r="B61" s="109" t="s">
        <v>40</v>
      </c>
      <c r="C61" s="109"/>
      <c r="D61" s="109"/>
      <c r="E61" s="109"/>
      <c r="F61" s="8"/>
      <c r="G61" s="52">
        <v>1500</v>
      </c>
      <c r="H61" s="8"/>
      <c r="I61" s="8"/>
      <c r="J61" s="107" t="s">
        <v>12</v>
      </c>
      <c r="K61" s="107"/>
      <c r="L61" s="107"/>
      <c r="M61" s="9"/>
      <c r="N61" s="11">
        <f>F61+G61+H61+I61+M61</f>
        <v>1500</v>
      </c>
    </row>
    <row r="62" spans="1:14" s="12" customFormat="1" ht="20.100000000000001" customHeight="1">
      <c r="A62" s="55">
        <f>A61+1</f>
        <v>3</v>
      </c>
      <c r="B62" s="109" t="s">
        <v>55</v>
      </c>
      <c r="C62" s="109"/>
      <c r="D62" s="109"/>
      <c r="E62" s="109"/>
      <c r="F62" s="52">
        <v>2000</v>
      </c>
      <c r="H62" s="8"/>
      <c r="I62" s="8"/>
      <c r="J62" s="107" t="s">
        <v>16</v>
      </c>
      <c r="K62" s="107"/>
      <c r="L62" s="107"/>
      <c r="M62" s="9"/>
      <c r="N62" s="11">
        <f t="shared" si="16"/>
        <v>2000</v>
      </c>
    </row>
    <row r="63" spans="1:14" s="12" customFormat="1" ht="20.100000000000001" customHeight="1">
      <c r="A63" s="55">
        <f t="shared" ref="A63:A67" si="17">A62+1</f>
        <v>4</v>
      </c>
      <c r="B63" s="106" t="s">
        <v>44</v>
      </c>
      <c r="C63" s="106"/>
      <c r="D63" s="106"/>
      <c r="E63" s="106"/>
      <c r="F63" s="10"/>
      <c r="G63" s="54"/>
      <c r="H63" s="19"/>
      <c r="I63" s="19"/>
      <c r="J63" s="107" t="s">
        <v>12</v>
      </c>
      <c r="K63" s="107"/>
      <c r="L63" s="107"/>
      <c r="M63" s="15"/>
      <c r="N63" s="11">
        <f t="shared" si="16"/>
        <v>0</v>
      </c>
    </row>
    <row r="64" spans="1:14" s="12" customFormat="1" ht="20.100000000000001" customHeight="1">
      <c r="A64" s="55">
        <f t="shared" si="17"/>
        <v>5</v>
      </c>
      <c r="B64" s="117" t="s">
        <v>56</v>
      </c>
      <c r="C64" s="118"/>
      <c r="D64" s="118"/>
      <c r="E64" s="119"/>
      <c r="F64" s="10"/>
      <c r="G64" s="15"/>
      <c r="H64" s="15"/>
      <c r="I64" s="19"/>
      <c r="J64" s="107" t="s">
        <v>24</v>
      </c>
      <c r="K64" s="107"/>
      <c r="L64" s="107"/>
      <c r="M64" s="15">
        <v>1000</v>
      </c>
      <c r="N64" s="11">
        <f t="shared" si="16"/>
        <v>1000</v>
      </c>
    </row>
    <row r="65" spans="1:14" s="12" customFormat="1" ht="20.100000000000001" customHeight="1">
      <c r="A65" s="55">
        <f t="shared" si="17"/>
        <v>6</v>
      </c>
      <c r="B65" s="109" t="s">
        <v>50</v>
      </c>
      <c r="C65" s="109"/>
      <c r="D65" s="109"/>
      <c r="E65" s="109"/>
      <c r="F65" s="8"/>
      <c r="G65" s="54"/>
      <c r="H65" s="9"/>
      <c r="I65" s="9">
        <v>740</v>
      </c>
      <c r="J65" s="190" t="s">
        <v>118</v>
      </c>
      <c r="K65" s="191"/>
      <c r="L65" s="192"/>
      <c r="M65" s="17"/>
      <c r="N65" s="11">
        <f t="shared" si="16"/>
        <v>740</v>
      </c>
    </row>
    <row r="66" spans="1:14" s="12" customFormat="1" ht="20.100000000000001" customHeight="1">
      <c r="A66" s="55">
        <f t="shared" si="17"/>
        <v>7</v>
      </c>
      <c r="B66" s="109" t="s">
        <v>96</v>
      </c>
      <c r="C66" s="109"/>
      <c r="D66" s="109"/>
      <c r="E66" s="109"/>
      <c r="F66" s="10"/>
      <c r="G66" s="54"/>
      <c r="H66" s="19"/>
      <c r="I66" s="19">
        <v>1540</v>
      </c>
      <c r="J66" s="190"/>
      <c r="K66" s="191"/>
      <c r="L66" s="192"/>
      <c r="M66" s="15"/>
      <c r="N66" s="11">
        <f t="shared" si="16"/>
        <v>1540</v>
      </c>
    </row>
    <row r="67" spans="1:14" s="12" customFormat="1" ht="20.100000000000001" customHeight="1">
      <c r="A67" s="55">
        <f t="shared" si="17"/>
        <v>8</v>
      </c>
      <c r="B67" s="106" t="s">
        <v>97</v>
      </c>
      <c r="C67" s="106"/>
      <c r="D67" s="106"/>
      <c r="E67" s="106"/>
      <c r="F67" s="10"/>
      <c r="G67" s="15"/>
      <c r="H67" s="15"/>
      <c r="I67" s="19">
        <v>980</v>
      </c>
      <c r="J67" s="193"/>
      <c r="K67" s="194"/>
      <c r="L67" s="195"/>
      <c r="M67" s="15"/>
      <c r="N67" s="11">
        <f t="shared" si="16"/>
        <v>980</v>
      </c>
    </row>
    <row r="68" spans="1:14" s="12" customFormat="1" ht="20.100000000000001" customHeight="1">
      <c r="A68" s="146" t="s">
        <v>48</v>
      </c>
      <c r="B68" s="147"/>
      <c r="C68" s="147"/>
      <c r="D68" s="147"/>
      <c r="E68" s="148"/>
      <c r="F68" s="13">
        <f>SUM(F60:F67)</f>
        <v>3500</v>
      </c>
      <c r="G68" s="13">
        <f>SUM(G60:G67)</f>
        <v>1500</v>
      </c>
      <c r="H68" s="13">
        <f>SUM(H60:H67)</f>
        <v>0</v>
      </c>
      <c r="I68" s="13">
        <f>SUM(I60:I67)</f>
        <v>3260</v>
      </c>
      <c r="J68" s="114"/>
      <c r="K68" s="115"/>
      <c r="L68" s="115"/>
      <c r="M68" s="13">
        <f>SUM(M60:M67)</f>
        <v>1000</v>
      </c>
      <c r="N68" s="13">
        <f>SUM(N60:N67)</f>
        <v>9260</v>
      </c>
    </row>
    <row r="69" spans="1:14" s="12" customFormat="1" ht="20.100000000000001" customHeight="1">
      <c r="A69" s="104" t="s">
        <v>7</v>
      </c>
      <c r="B69" s="104"/>
      <c r="C69" s="104"/>
      <c r="D69" s="104"/>
      <c r="E69" s="104"/>
      <c r="F69" s="104"/>
      <c r="G69" s="104"/>
      <c r="H69" s="104"/>
      <c r="I69" s="104"/>
      <c r="J69" s="104"/>
      <c r="K69" s="104"/>
      <c r="L69" s="104"/>
      <c r="M69" s="104"/>
      <c r="N69" s="104"/>
    </row>
    <row r="70" spans="1:14" s="12" customFormat="1" ht="27.95" customHeight="1">
      <c r="A70" s="63">
        <v>1</v>
      </c>
      <c r="B70" s="172" t="s">
        <v>39</v>
      </c>
      <c r="C70" s="173"/>
      <c r="D70" s="173"/>
      <c r="E70" s="174"/>
      <c r="F70" s="15">
        <v>500</v>
      </c>
      <c r="G70" s="15"/>
      <c r="H70" s="15"/>
      <c r="I70" s="15"/>
      <c r="J70" s="107" t="s">
        <v>16</v>
      </c>
      <c r="K70" s="107"/>
      <c r="L70" s="107"/>
      <c r="M70" s="15"/>
      <c r="N70" s="11">
        <f t="shared" ref="N70:N82" si="18">F70+G70+H70+I70+M70</f>
        <v>500</v>
      </c>
    </row>
    <row r="71" spans="1:14" s="12" customFormat="1" ht="27.95" customHeight="1">
      <c r="A71" s="55">
        <f>A70+1</f>
        <v>2</v>
      </c>
      <c r="B71" s="109" t="s">
        <v>40</v>
      </c>
      <c r="C71" s="109"/>
      <c r="D71" s="109"/>
      <c r="E71" s="109"/>
      <c r="F71" s="21"/>
      <c r="G71" s="52">
        <v>900</v>
      </c>
      <c r="H71" s="15"/>
      <c r="I71" s="15"/>
      <c r="J71" s="107" t="s">
        <v>12</v>
      </c>
      <c r="K71" s="107"/>
      <c r="L71" s="107"/>
      <c r="M71" s="15"/>
      <c r="N71" s="11">
        <f t="shared" si="18"/>
        <v>900</v>
      </c>
    </row>
    <row r="72" spans="1:14" s="12" customFormat="1" ht="27.95" customHeight="1">
      <c r="A72" s="55">
        <f>A71+1</f>
        <v>3</v>
      </c>
      <c r="B72" s="106" t="s">
        <v>44</v>
      </c>
      <c r="C72" s="106"/>
      <c r="D72" s="106"/>
      <c r="E72" s="106"/>
      <c r="F72" s="10"/>
      <c r="G72" s="54">
        <v>600</v>
      </c>
      <c r="H72" s="19"/>
      <c r="I72" s="19"/>
      <c r="J72" s="107" t="s">
        <v>12</v>
      </c>
      <c r="K72" s="107"/>
      <c r="L72" s="107"/>
      <c r="M72" s="15"/>
      <c r="N72" s="11">
        <f t="shared" si="18"/>
        <v>600</v>
      </c>
    </row>
    <row r="73" spans="1:14" s="12" customFormat="1" ht="24.95" customHeight="1">
      <c r="A73" s="55">
        <f t="shared" ref="A73:A82" si="19">A72+1</f>
        <v>4</v>
      </c>
      <c r="B73" s="109" t="s">
        <v>67</v>
      </c>
      <c r="C73" s="109"/>
      <c r="D73" s="109"/>
      <c r="E73" s="109"/>
      <c r="F73" s="8"/>
      <c r="G73" s="52">
        <v>400</v>
      </c>
      <c r="H73" s="8"/>
      <c r="I73" s="8"/>
      <c r="J73" s="107" t="s">
        <v>12</v>
      </c>
      <c r="K73" s="107"/>
      <c r="L73" s="107"/>
      <c r="M73" s="17"/>
      <c r="N73" s="11">
        <f t="shared" si="18"/>
        <v>400</v>
      </c>
    </row>
    <row r="74" spans="1:14" s="12" customFormat="1" ht="27.95" customHeight="1">
      <c r="A74" s="55">
        <f t="shared" si="19"/>
        <v>5</v>
      </c>
      <c r="B74" s="106" t="s">
        <v>58</v>
      </c>
      <c r="C74" s="106"/>
      <c r="D74" s="106"/>
      <c r="E74" s="106"/>
      <c r="F74" s="8"/>
      <c r="G74" s="54">
        <v>25</v>
      </c>
      <c r="H74" s="9"/>
      <c r="I74" s="9"/>
      <c r="J74" s="107" t="s">
        <v>12</v>
      </c>
      <c r="K74" s="107"/>
      <c r="L74" s="107"/>
      <c r="M74" s="17"/>
      <c r="N74" s="11">
        <f t="shared" si="18"/>
        <v>25</v>
      </c>
    </row>
    <row r="75" spans="1:14" s="12" customFormat="1" ht="27.95" customHeight="1">
      <c r="A75" s="55">
        <f t="shared" si="19"/>
        <v>6</v>
      </c>
      <c r="B75" s="126" t="s">
        <v>61</v>
      </c>
      <c r="C75" s="127"/>
      <c r="D75" s="127"/>
      <c r="E75" s="128"/>
      <c r="F75" s="10"/>
      <c r="G75" s="19"/>
      <c r="H75" s="19"/>
      <c r="I75" s="15">
        <v>690</v>
      </c>
      <c r="J75" s="126" t="s">
        <v>112</v>
      </c>
      <c r="K75" s="127"/>
      <c r="L75" s="127"/>
      <c r="M75" s="15"/>
      <c r="N75" s="11">
        <f t="shared" si="18"/>
        <v>690</v>
      </c>
    </row>
    <row r="76" spans="1:14" s="12" customFormat="1" ht="27.95" customHeight="1">
      <c r="A76" s="55">
        <f t="shared" si="19"/>
        <v>7</v>
      </c>
      <c r="B76" s="106" t="s">
        <v>104</v>
      </c>
      <c r="C76" s="106"/>
      <c r="D76" s="106"/>
      <c r="E76" s="106"/>
      <c r="F76" s="10"/>
      <c r="G76" s="19"/>
      <c r="H76" s="19"/>
      <c r="I76" s="19">
        <v>670</v>
      </c>
      <c r="J76" s="176" t="s">
        <v>119</v>
      </c>
      <c r="K76" s="177"/>
      <c r="L76" s="178"/>
      <c r="M76" s="15"/>
      <c r="N76" s="11">
        <f t="shared" ref="N76:N77" si="20">F76+G76+H76+I76+M76</f>
        <v>670</v>
      </c>
    </row>
    <row r="77" spans="1:14" s="12" customFormat="1" ht="27.95" customHeight="1">
      <c r="A77" s="55">
        <f t="shared" si="19"/>
        <v>8</v>
      </c>
      <c r="B77" s="106" t="s">
        <v>105</v>
      </c>
      <c r="C77" s="106"/>
      <c r="D77" s="106"/>
      <c r="E77" s="106"/>
      <c r="F77" s="10"/>
      <c r="G77" s="19"/>
      <c r="H77" s="19"/>
      <c r="I77" s="19">
        <v>1500</v>
      </c>
      <c r="J77" s="179"/>
      <c r="K77" s="180"/>
      <c r="L77" s="181"/>
      <c r="M77" s="15"/>
      <c r="N77" s="11">
        <f t="shared" si="20"/>
        <v>1500</v>
      </c>
    </row>
    <row r="78" spans="1:14" s="12" customFormat="1" ht="27.95" customHeight="1">
      <c r="A78" s="55">
        <f t="shared" si="19"/>
        <v>9</v>
      </c>
      <c r="B78" s="106" t="s">
        <v>121</v>
      </c>
      <c r="C78" s="106"/>
      <c r="D78" s="106"/>
      <c r="E78" s="106"/>
      <c r="F78" s="10"/>
      <c r="G78" s="19"/>
      <c r="H78" s="19"/>
      <c r="I78" s="19">
        <v>700</v>
      </c>
      <c r="J78" s="179"/>
      <c r="K78" s="180"/>
      <c r="L78" s="181"/>
      <c r="M78" s="15"/>
      <c r="N78" s="11">
        <f t="shared" si="18"/>
        <v>700</v>
      </c>
    </row>
    <row r="79" spans="1:14" s="12" customFormat="1" ht="27.95" customHeight="1">
      <c r="A79" s="55">
        <f t="shared" si="19"/>
        <v>10</v>
      </c>
      <c r="B79" s="126" t="s">
        <v>77</v>
      </c>
      <c r="C79" s="127"/>
      <c r="D79" s="127"/>
      <c r="E79" s="128"/>
      <c r="F79" s="10"/>
      <c r="G79" s="19"/>
      <c r="H79" s="19"/>
      <c r="I79" s="19">
        <v>500</v>
      </c>
      <c r="J79" s="179"/>
      <c r="K79" s="180"/>
      <c r="L79" s="181"/>
      <c r="M79" s="15"/>
      <c r="N79" s="11">
        <f t="shared" si="18"/>
        <v>500</v>
      </c>
    </row>
    <row r="80" spans="1:14" s="12" customFormat="1" ht="27.95" customHeight="1">
      <c r="A80" s="55">
        <f t="shared" si="19"/>
        <v>11</v>
      </c>
      <c r="B80" s="126" t="s">
        <v>78</v>
      </c>
      <c r="C80" s="127"/>
      <c r="D80" s="127"/>
      <c r="E80" s="128"/>
      <c r="F80" s="10"/>
      <c r="G80" s="19"/>
      <c r="H80" s="19"/>
      <c r="I80" s="19">
        <v>1000</v>
      </c>
      <c r="J80" s="179"/>
      <c r="K80" s="180"/>
      <c r="L80" s="181"/>
      <c r="M80" s="15"/>
      <c r="N80" s="11">
        <f t="shared" ref="N80" si="21">F80+G80+H80+I80+M80</f>
        <v>1000</v>
      </c>
    </row>
    <row r="81" spans="1:14" s="12" customFormat="1" ht="27.95" customHeight="1">
      <c r="A81" s="55">
        <f t="shared" si="19"/>
        <v>12</v>
      </c>
      <c r="B81" s="106" t="s">
        <v>106</v>
      </c>
      <c r="C81" s="106"/>
      <c r="D81" s="106"/>
      <c r="E81" s="106"/>
      <c r="F81" s="10"/>
      <c r="G81" s="19"/>
      <c r="H81" s="19"/>
      <c r="I81" s="19">
        <v>885</v>
      </c>
      <c r="J81" s="179"/>
      <c r="K81" s="180"/>
      <c r="L81" s="181"/>
      <c r="M81" s="15"/>
      <c r="N81" s="11">
        <f t="shared" si="18"/>
        <v>885</v>
      </c>
    </row>
    <row r="82" spans="1:14" s="12" customFormat="1" ht="27.95" customHeight="1">
      <c r="A82" s="55">
        <f t="shared" si="19"/>
        <v>13</v>
      </c>
      <c r="B82" s="126" t="s">
        <v>79</v>
      </c>
      <c r="C82" s="127"/>
      <c r="D82" s="127"/>
      <c r="E82" s="128"/>
      <c r="F82" s="8"/>
      <c r="G82" s="8"/>
      <c r="H82" s="8"/>
      <c r="I82" s="8">
        <v>2000</v>
      </c>
      <c r="J82" s="182"/>
      <c r="K82" s="183"/>
      <c r="L82" s="184"/>
      <c r="M82" s="10"/>
      <c r="N82" s="11">
        <f t="shared" si="18"/>
        <v>2000</v>
      </c>
    </row>
    <row r="83" spans="1:14" s="12" customFormat="1" ht="27.95" customHeight="1">
      <c r="A83" s="113" t="s">
        <v>53</v>
      </c>
      <c r="B83" s="113"/>
      <c r="C83" s="113"/>
      <c r="D83" s="113"/>
      <c r="E83" s="113"/>
      <c r="F83" s="20">
        <f>SUM(F70:F82)</f>
        <v>500</v>
      </c>
      <c r="G83" s="20">
        <f>SUM(G70:G82)</f>
        <v>1925</v>
      </c>
      <c r="H83" s="20">
        <f>SUM(H70:H82)</f>
        <v>0</v>
      </c>
      <c r="I83" s="20">
        <f>SUM(I70:I82)</f>
        <v>7945</v>
      </c>
      <c r="J83" s="114"/>
      <c r="K83" s="115"/>
      <c r="L83" s="115"/>
      <c r="M83" s="20">
        <f>SUM(M70:M82)</f>
        <v>0</v>
      </c>
      <c r="N83" s="20">
        <f>SUM(N70:N82)</f>
        <v>10370</v>
      </c>
    </row>
    <row r="84" spans="1:14" s="12" customFormat="1" ht="27.95" customHeight="1">
      <c r="A84" s="104" t="s">
        <v>5</v>
      </c>
      <c r="B84" s="104"/>
      <c r="C84" s="104"/>
      <c r="D84" s="104"/>
      <c r="E84" s="104"/>
      <c r="F84" s="104"/>
      <c r="G84" s="104"/>
      <c r="H84" s="104"/>
      <c r="I84" s="104"/>
      <c r="J84" s="104"/>
      <c r="K84" s="104"/>
      <c r="L84" s="104"/>
      <c r="M84" s="104"/>
      <c r="N84" s="104"/>
    </row>
    <row r="85" spans="1:14" s="12" customFormat="1" ht="27.95" customHeight="1">
      <c r="A85" s="63">
        <v>1</v>
      </c>
      <c r="B85" s="172" t="s">
        <v>39</v>
      </c>
      <c r="C85" s="173"/>
      <c r="D85" s="173"/>
      <c r="E85" s="174"/>
      <c r="F85" s="15">
        <v>750</v>
      </c>
      <c r="G85" s="15"/>
      <c r="H85" s="15"/>
      <c r="I85" s="15"/>
      <c r="J85" s="107" t="s">
        <v>16</v>
      </c>
      <c r="K85" s="107"/>
      <c r="L85" s="107"/>
      <c r="M85" s="15"/>
      <c r="N85" s="11">
        <f t="shared" ref="N85:N90" si="22">F85+G85+H85+I85+M85</f>
        <v>750</v>
      </c>
    </row>
    <row r="86" spans="1:14" s="12" customFormat="1" ht="27.95" customHeight="1">
      <c r="A86" s="55">
        <f>A85+1</f>
        <v>2</v>
      </c>
      <c r="B86" s="109" t="s">
        <v>40</v>
      </c>
      <c r="C86" s="109"/>
      <c r="D86" s="109"/>
      <c r="E86" s="109"/>
      <c r="F86" s="21"/>
      <c r="G86" s="15">
        <v>750</v>
      </c>
      <c r="H86" s="15"/>
      <c r="I86" s="15"/>
      <c r="J86" s="107" t="s">
        <v>12</v>
      </c>
      <c r="K86" s="107"/>
      <c r="L86" s="107"/>
      <c r="M86" s="15"/>
      <c r="N86" s="11">
        <f t="shared" si="22"/>
        <v>750</v>
      </c>
    </row>
    <row r="87" spans="1:14" s="12" customFormat="1" ht="27.95" customHeight="1">
      <c r="A87" s="55">
        <f>A86+1</f>
        <v>3</v>
      </c>
      <c r="B87" s="106" t="s">
        <v>44</v>
      </c>
      <c r="C87" s="106"/>
      <c r="D87" s="106"/>
      <c r="E87" s="106"/>
      <c r="F87" s="10"/>
      <c r="G87" s="54">
        <v>600</v>
      </c>
      <c r="H87" s="19"/>
      <c r="I87" s="19"/>
      <c r="J87" s="107" t="s">
        <v>12</v>
      </c>
      <c r="K87" s="107"/>
      <c r="L87" s="107"/>
      <c r="M87" s="15"/>
      <c r="N87" s="11">
        <f t="shared" si="22"/>
        <v>600</v>
      </c>
    </row>
    <row r="88" spans="1:14" s="12" customFormat="1" ht="27.95" customHeight="1">
      <c r="A88" s="55">
        <f t="shared" ref="A88:A90" si="23">A87+1</f>
        <v>4</v>
      </c>
      <c r="B88" s="106" t="s">
        <v>58</v>
      </c>
      <c r="C88" s="106"/>
      <c r="D88" s="106"/>
      <c r="E88" s="106"/>
      <c r="F88" s="10"/>
      <c r="G88" s="19">
        <v>25</v>
      </c>
      <c r="H88" s="19"/>
      <c r="I88" s="19"/>
      <c r="J88" s="107" t="s">
        <v>12</v>
      </c>
      <c r="K88" s="107"/>
      <c r="L88" s="107"/>
      <c r="M88" s="15"/>
      <c r="N88" s="11">
        <f t="shared" si="22"/>
        <v>25</v>
      </c>
    </row>
    <row r="89" spans="1:14" s="12" customFormat="1" ht="27.95" customHeight="1">
      <c r="A89" s="55">
        <f t="shared" si="23"/>
        <v>5</v>
      </c>
      <c r="B89" s="126" t="s">
        <v>61</v>
      </c>
      <c r="C89" s="127"/>
      <c r="D89" s="127"/>
      <c r="E89" s="128"/>
      <c r="F89" s="10"/>
      <c r="H89" s="19"/>
      <c r="I89" s="19">
        <v>690</v>
      </c>
      <c r="J89" s="126" t="s">
        <v>112</v>
      </c>
      <c r="K89" s="127"/>
      <c r="L89" s="127"/>
      <c r="M89" s="15"/>
      <c r="N89" s="11">
        <f t="shared" si="22"/>
        <v>690</v>
      </c>
    </row>
    <row r="90" spans="1:14" s="12" customFormat="1" ht="27.95" customHeight="1">
      <c r="A90" s="55">
        <f t="shared" si="23"/>
        <v>6</v>
      </c>
      <c r="B90" s="106" t="s">
        <v>52</v>
      </c>
      <c r="C90" s="106"/>
      <c r="D90" s="106"/>
      <c r="E90" s="106"/>
      <c r="F90" s="10"/>
      <c r="G90" s="19"/>
      <c r="H90" s="19"/>
      <c r="I90" s="19">
        <v>1500</v>
      </c>
      <c r="J90" s="185" t="s">
        <v>120</v>
      </c>
      <c r="K90" s="186"/>
      <c r="L90" s="187"/>
      <c r="M90" s="15"/>
      <c r="N90" s="11">
        <f t="shared" si="22"/>
        <v>1500</v>
      </c>
    </row>
    <row r="91" spans="1:14" s="12" customFormat="1" ht="27.95" customHeight="1" thickBot="1">
      <c r="A91" s="188" t="s">
        <v>54</v>
      </c>
      <c r="B91" s="188"/>
      <c r="C91" s="188"/>
      <c r="D91" s="188"/>
      <c r="E91" s="188"/>
      <c r="F91" s="47">
        <f>SUM(F85:F90)</f>
        <v>750</v>
      </c>
      <c r="G91" s="47">
        <f>SUM(G85:G90)</f>
        <v>1375</v>
      </c>
      <c r="H91" s="48">
        <f>SUM(H85:H90)</f>
        <v>0</v>
      </c>
      <c r="I91" s="47">
        <f>SUM(I85:I90)</f>
        <v>2190</v>
      </c>
      <c r="J91" s="151"/>
      <c r="K91" s="152"/>
      <c r="L91" s="152"/>
      <c r="M91" s="47">
        <f>SUM(M85:M90)</f>
        <v>0</v>
      </c>
      <c r="N91" s="47">
        <f>SUM(N85:N90)</f>
        <v>4315</v>
      </c>
    </row>
    <row r="92" spans="1:14" s="40" customFormat="1" ht="20.100000000000001" customHeight="1" thickTop="1" thickBot="1">
      <c r="A92" s="133" t="s">
        <v>124</v>
      </c>
      <c r="B92" s="134"/>
      <c r="C92" s="134"/>
      <c r="D92" s="134"/>
      <c r="E92" s="135"/>
      <c r="F92" s="162">
        <f>F26+F38+F53+F68+F83+F91</f>
        <v>12866</v>
      </c>
      <c r="G92" s="162">
        <f>G26+G38+G53+G68+G83+G91</f>
        <v>11540</v>
      </c>
      <c r="H92" s="162">
        <f>H26+H38+H53+H68+H83+H91</f>
        <v>2800</v>
      </c>
      <c r="I92" s="162">
        <f>I26+I38+I53+I68+I83+I91</f>
        <v>28989.23</v>
      </c>
      <c r="J92" s="168"/>
      <c r="K92" s="169"/>
      <c r="L92" s="169"/>
      <c r="M92" s="162">
        <f>M26+M38+M53+M68+M83+M91</f>
        <v>1800</v>
      </c>
      <c r="N92" s="162">
        <f>N26+N38+N53+N68+N83+N91</f>
        <v>57995.229999999996</v>
      </c>
    </row>
    <row r="93" spans="1:14" s="40" customFormat="1" ht="20.100000000000001" customHeight="1" thickTop="1" thickBot="1">
      <c r="A93" s="136"/>
      <c r="B93" s="137"/>
      <c r="C93" s="137"/>
      <c r="D93" s="137"/>
      <c r="E93" s="138"/>
      <c r="F93" s="162"/>
      <c r="G93" s="162"/>
      <c r="H93" s="162"/>
      <c r="I93" s="162"/>
      <c r="J93" s="170"/>
      <c r="K93" s="171"/>
      <c r="L93" s="171"/>
      <c r="M93" s="162"/>
      <c r="N93" s="162"/>
    </row>
    <row r="94" spans="1:14" s="40" customFormat="1" ht="20.100000000000001" customHeight="1" thickTop="1" thickBot="1">
      <c r="B94" s="44"/>
      <c r="C94" s="44"/>
      <c r="D94" s="44"/>
      <c r="E94" s="44"/>
      <c r="F94" s="71">
        <f>F92</f>
        <v>12866</v>
      </c>
      <c r="G94" s="71">
        <f>G92</f>
        <v>11540</v>
      </c>
      <c r="H94" s="71">
        <f>H92</f>
        <v>2800</v>
      </c>
      <c r="I94" s="71">
        <f>I92</f>
        <v>28989.23</v>
      </c>
      <c r="J94" s="72"/>
      <c r="K94" s="72"/>
      <c r="L94" s="72"/>
      <c r="M94" s="71">
        <f>M92</f>
        <v>1800</v>
      </c>
      <c r="N94" s="46"/>
    </row>
    <row r="95" spans="1:14" s="49" customFormat="1" ht="36.75" customHeight="1" thickTop="1" thickBot="1">
      <c r="A95" s="164" t="s">
        <v>125</v>
      </c>
      <c r="B95" s="165"/>
      <c r="C95" s="165"/>
      <c r="D95" s="165"/>
      <c r="E95" s="166"/>
      <c r="F95" s="65">
        <f>'SCUOLA MEDIA'!F89+'INFANZIA-PRIMARIA'!F94</f>
        <v>18566</v>
      </c>
      <c r="G95" s="66">
        <f>'SCUOLA MEDIA'!G89+'INFANZIA-PRIMARIA'!G94</f>
        <v>31940</v>
      </c>
      <c r="H95" s="66">
        <f>'SCUOLA MEDIA'!H89+'INFANZIA-PRIMARIA'!H94</f>
        <v>2800</v>
      </c>
      <c r="I95" s="66">
        <f>'SCUOLA MEDIA'!I89+'INFANZIA-PRIMARIA'!I94</f>
        <v>35873.229999999996</v>
      </c>
      <c r="J95" s="175"/>
      <c r="K95" s="175"/>
      <c r="L95" s="175"/>
      <c r="M95" s="66">
        <f>'SCUOLA MEDIA'!N89+'INFANZIA-PRIMARIA'!M94</f>
        <v>3600</v>
      </c>
      <c r="N95" s="66">
        <f>F95+G95+H95+I95+M95</f>
        <v>92779.23</v>
      </c>
    </row>
    <row r="96" spans="1:14" ht="13.5" thickTop="1">
      <c r="F96" s="5"/>
      <c r="G96" s="5"/>
      <c r="H96" s="5"/>
      <c r="I96" s="5"/>
      <c r="M96" s="5"/>
      <c r="N96" s="5"/>
    </row>
    <row r="97" spans="1:14" ht="15">
      <c r="A97" s="99" t="s">
        <v>110</v>
      </c>
      <c r="B97" s="99"/>
      <c r="C97" s="99"/>
      <c r="D97" s="99"/>
      <c r="E97" s="99"/>
      <c r="F97" s="5"/>
      <c r="G97" s="5"/>
      <c r="H97" s="5"/>
      <c r="I97" s="5"/>
      <c r="M97" s="5"/>
      <c r="N97" s="5"/>
    </row>
    <row r="98" spans="1:14">
      <c r="F98" s="5"/>
      <c r="G98" s="5"/>
      <c r="H98" s="5"/>
      <c r="I98" s="97" t="s">
        <v>10</v>
      </c>
      <c r="J98" s="97"/>
      <c r="K98" s="97"/>
      <c r="L98" s="97"/>
      <c r="M98" s="97"/>
      <c r="N98" s="5"/>
    </row>
    <row r="99" spans="1:14" ht="15">
      <c r="F99" s="5"/>
      <c r="G99" s="5"/>
      <c r="H99" s="5"/>
      <c r="I99" s="98" t="s">
        <v>11</v>
      </c>
      <c r="J99" s="98"/>
      <c r="K99" s="98"/>
      <c r="L99" s="98"/>
      <c r="M99" s="98"/>
      <c r="N99" s="5"/>
    </row>
    <row r="100" spans="1:14">
      <c r="F100" s="5"/>
      <c r="G100" s="5"/>
      <c r="H100" s="5"/>
      <c r="I100" s="5"/>
      <c r="M100" s="5"/>
      <c r="N100" s="5"/>
    </row>
    <row r="101" spans="1:14">
      <c r="F101" s="5"/>
      <c r="G101" s="5"/>
      <c r="H101" s="5"/>
      <c r="I101" s="5"/>
      <c r="M101" s="5"/>
      <c r="N101" s="5"/>
    </row>
    <row r="102" spans="1:14">
      <c r="F102" s="5"/>
      <c r="G102" s="5"/>
      <c r="H102" s="5"/>
      <c r="I102" s="5"/>
      <c r="M102" s="5"/>
      <c r="N102" s="5"/>
    </row>
    <row r="103" spans="1:14">
      <c r="F103" s="5"/>
      <c r="G103" s="5"/>
      <c r="H103" s="5"/>
      <c r="I103" s="5"/>
      <c r="M103" s="5"/>
      <c r="N103" s="5"/>
    </row>
    <row r="104" spans="1:14">
      <c r="F104" s="5"/>
      <c r="G104" s="5"/>
      <c r="H104" s="5"/>
      <c r="I104" s="5"/>
      <c r="M104" s="5"/>
      <c r="N104" s="5"/>
    </row>
    <row r="105" spans="1:14">
      <c r="F105" s="6"/>
      <c r="G105" s="6"/>
      <c r="H105" s="6"/>
      <c r="I105" s="6"/>
    </row>
    <row r="106" spans="1:14">
      <c r="F106" s="6"/>
      <c r="G106" s="6"/>
      <c r="H106" s="6"/>
      <c r="I106" s="6"/>
    </row>
    <row r="107" spans="1:14">
      <c r="F107" s="1"/>
      <c r="G107" s="1"/>
      <c r="H107" s="1"/>
      <c r="I107" s="1"/>
      <c r="J107" s="1"/>
      <c r="K107" s="1"/>
      <c r="L107" s="1"/>
    </row>
    <row r="108" spans="1:14">
      <c r="F108" s="6"/>
      <c r="G108" s="6"/>
      <c r="H108" s="6"/>
      <c r="I108" s="6"/>
    </row>
    <row r="109" spans="1:14">
      <c r="F109" s="6"/>
      <c r="G109" s="6"/>
      <c r="H109" s="6"/>
      <c r="I109" s="6"/>
    </row>
    <row r="110" spans="1:14">
      <c r="A110" s="97" t="s">
        <v>34</v>
      </c>
      <c r="B110" s="97"/>
      <c r="C110" s="97"/>
      <c r="D110" s="97"/>
      <c r="E110" s="97"/>
      <c r="F110" s="97"/>
      <c r="G110" s="97"/>
      <c r="H110" s="97"/>
      <c r="I110" s="97"/>
      <c r="J110" s="97"/>
      <c r="K110" s="97"/>
      <c r="L110" s="97"/>
      <c r="M110" s="97"/>
      <c r="N110" s="97"/>
    </row>
    <row r="111" spans="1:14">
      <c r="F111" s="6"/>
      <c r="G111" s="6"/>
      <c r="H111" s="6"/>
      <c r="I111" s="6"/>
    </row>
    <row r="113" spans="6:9">
      <c r="F113" s="6"/>
      <c r="G113" s="6"/>
      <c r="H113" s="6"/>
      <c r="I113" s="6"/>
    </row>
    <row r="114" spans="6:9">
      <c r="F114" s="6"/>
      <c r="G114" s="6"/>
      <c r="H114" s="6"/>
      <c r="I114" s="6"/>
    </row>
    <row r="115" spans="6:9">
      <c r="F115" s="6"/>
      <c r="G115" s="6"/>
      <c r="H115" s="6"/>
      <c r="I115" s="6"/>
    </row>
  </sheetData>
  <mergeCells count="151">
    <mergeCell ref="I92:I93"/>
    <mergeCell ref="B87:E87"/>
    <mergeCell ref="B20:E20"/>
    <mergeCell ref="B15:E15"/>
    <mergeCell ref="J34:L34"/>
    <mergeCell ref="A38:E38"/>
    <mergeCell ref="A39:N39"/>
    <mergeCell ref="J41:L41"/>
    <mergeCell ref="A110:N110"/>
    <mergeCell ref="B21:E21"/>
    <mergeCell ref="J17:L25"/>
    <mergeCell ref="B31:E31"/>
    <mergeCell ref="J31:L31"/>
    <mergeCell ref="J28:L28"/>
    <mergeCell ref="J29:L29"/>
    <mergeCell ref="B33:E33"/>
    <mergeCell ref="B24:E24"/>
    <mergeCell ref="B18:E18"/>
    <mergeCell ref="B19:E19"/>
    <mergeCell ref="J35:L37"/>
    <mergeCell ref="B35:E35"/>
    <mergeCell ref="B37:E37"/>
    <mergeCell ref="A26:E26"/>
    <mergeCell ref="A27:N27"/>
    <mergeCell ref="A28:A29"/>
    <mergeCell ref="B30:E30"/>
    <mergeCell ref="B40:E40"/>
    <mergeCell ref="B41:E41"/>
    <mergeCell ref="J46:L46"/>
    <mergeCell ref="B22:E22"/>
    <mergeCell ref="B23:E23"/>
    <mergeCell ref="J42:L42"/>
    <mergeCell ref="B42:E42"/>
    <mergeCell ref="J30:L30"/>
    <mergeCell ref="J26:L26"/>
    <mergeCell ref="B45:E45"/>
    <mergeCell ref="J45:L45"/>
    <mergeCell ref="J38:L38"/>
    <mergeCell ref="B28:E29"/>
    <mergeCell ref="J33:L33"/>
    <mergeCell ref="B43:E43"/>
    <mergeCell ref="B25:E25"/>
    <mergeCell ref="B36:E36"/>
    <mergeCell ref="B32:E32"/>
    <mergeCell ref="J32:L32"/>
    <mergeCell ref="B34:E34"/>
    <mergeCell ref="J86:L86"/>
    <mergeCell ref="J40:L40"/>
    <mergeCell ref="B46:E46"/>
    <mergeCell ref="B52:E52"/>
    <mergeCell ref="B89:E89"/>
    <mergeCell ref="J89:L89"/>
    <mergeCell ref="J65:L67"/>
    <mergeCell ref="B75:E75"/>
    <mergeCell ref="J43:L43"/>
    <mergeCell ref="B85:E85"/>
    <mergeCell ref="J48:L52"/>
    <mergeCell ref="B44:E44"/>
    <mergeCell ref="J44:L44"/>
    <mergeCell ref="B51:E51"/>
    <mergeCell ref="A68:E68"/>
    <mergeCell ref="B50:E50"/>
    <mergeCell ref="B49:E49"/>
    <mergeCell ref="B67:E67"/>
    <mergeCell ref="B63:E63"/>
    <mergeCell ref="J63:L63"/>
    <mergeCell ref="J85:L85"/>
    <mergeCell ref="J88:L88"/>
    <mergeCell ref="J64:L64"/>
    <mergeCell ref="B60:E60"/>
    <mergeCell ref="I99:M99"/>
    <mergeCell ref="I98:M98"/>
    <mergeCell ref="J92:L93"/>
    <mergeCell ref="H92:H93"/>
    <mergeCell ref="B81:E81"/>
    <mergeCell ref="B70:E70"/>
    <mergeCell ref="J71:L71"/>
    <mergeCell ref="B74:E74"/>
    <mergeCell ref="A97:E97"/>
    <mergeCell ref="B82:E82"/>
    <mergeCell ref="J91:L91"/>
    <mergeCell ref="J95:L95"/>
    <mergeCell ref="B73:E73"/>
    <mergeCell ref="J73:L73"/>
    <mergeCell ref="J76:L82"/>
    <mergeCell ref="A92:E93"/>
    <mergeCell ref="J90:L90"/>
    <mergeCell ref="J70:L70"/>
    <mergeCell ref="A91:E91"/>
    <mergeCell ref="A83:E83"/>
    <mergeCell ref="B88:E88"/>
    <mergeCell ref="B86:E86"/>
    <mergeCell ref="A84:N84"/>
    <mergeCell ref="B90:E90"/>
    <mergeCell ref="F92:F93"/>
    <mergeCell ref="G92:G93"/>
    <mergeCell ref="J75:L75"/>
    <mergeCell ref="B66:E66"/>
    <mergeCell ref="B48:E48"/>
    <mergeCell ref="A55:N55"/>
    <mergeCell ref="A95:E95"/>
    <mergeCell ref="B72:E72"/>
    <mergeCell ref="B79:E79"/>
    <mergeCell ref="B61:E61"/>
    <mergeCell ref="J62:L62"/>
    <mergeCell ref="J60:L60"/>
    <mergeCell ref="J61:L61"/>
    <mergeCell ref="J72:L72"/>
    <mergeCell ref="B71:E71"/>
    <mergeCell ref="J68:L68"/>
    <mergeCell ref="J87:L87"/>
    <mergeCell ref="J74:L74"/>
    <mergeCell ref="B65:E65"/>
    <mergeCell ref="M92:M93"/>
    <mergeCell ref="N92:N93"/>
    <mergeCell ref="J83:L83"/>
    <mergeCell ref="A69:N69"/>
    <mergeCell ref="B78:E78"/>
    <mergeCell ref="B76:E76"/>
    <mergeCell ref="B77:E77"/>
    <mergeCell ref="J53:L53"/>
    <mergeCell ref="A53:E53"/>
    <mergeCell ref="B47:E47"/>
    <mergeCell ref="J47:L47"/>
    <mergeCell ref="B62:E62"/>
    <mergeCell ref="B64:E64"/>
    <mergeCell ref="B80:E80"/>
    <mergeCell ref="A59:N59"/>
    <mergeCell ref="A1:N1"/>
    <mergeCell ref="A2:N2"/>
    <mergeCell ref="B17:E17"/>
    <mergeCell ref="J16:L16"/>
    <mergeCell ref="J12:L12"/>
    <mergeCell ref="J13:L13"/>
    <mergeCell ref="B11:E11"/>
    <mergeCell ref="J11:L11"/>
    <mergeCell ref="B12:E12"/>
    <mergeCell ref="B13:E13"/>
    <mergeCell ref="B3:N3"/>
    <mergeCell ref="J8:L8"/>
    <mergeCell ref="A8:E8"/>
    <mergeCell ref="A9:N9"/>
    <mergeCell ref="H6:N6"/>
    <mergeCell ref="A4:N4"/>
    <mergeCell ref="K7:N7"/>
    <mergeCell ref="J15:L15"/>
    <mergeCell ref="B16:E16"/>
    <mergeCell ref="B14:E14"/>
    <mergeCell ref="J14:L14"/>
    <mergeCell ref="J10:L10"/>
    <mergeCell ref="B10:E10"/>
  </mergeCells>
  <phoneticPr fontId="0" type="noConversion"/>
  <pageMargins left="0.15748031496062992" right="0.15748031496062992" top="0.23622047244094491" bottom="0.19685039370078741" header="0.15748031496062992" footer="0.19685039370078741"/>
  <pageSetup paperSize="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GENERALE</vt:lpstr>
      <vt:lpstr>SCUOLA MEDIA</vt:lpstr>
      <vt:lpstr>INFANZIA-PRIMARIA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Zanoni</dc:creator>
  <cp:lastModifiedBy>Claudio Zanoni</cp:lastModifiedBy>
  <cp:lastPrinted>2016-12-10T07:36:22Z</cp:lastPrinted>
  <dcterms:created xsi:type="dcterms:W3CDTF">2004-12-06T06:41:20Z</dcterms:created>
  <dcterms:modified xsi:type="dcterms:W3CDTF">2016-12-29T10:58:57Z</dcterms:modified>
</cp:coreProperties>
</file>